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Бюджет 2021 доходы и расходы\Дума\Исполнение за 1 полугодие 2021\"/>
    </mc:Choice>
  </mc:AlternateContent>
  <bookViews>
    <workbookView xWindow="0" yWindow="180" windowWidth="23250" windowHeight="12990"/>
  </bookViews>
  <sheets>
    <sheet name="Бюджет" sheetId="2" r:id="rId1"/>
  </sheets>
  <definedNames>
    <definedName name="_xlnm.Print_Titles" localSheetId="0">Бюджет!$4:$5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1" i="2" l="1"/>
  <c r="I319" i="2"/>
  <c r="I159" i="2"/>
  <c r="I160" i="2"/>
  <c r="I161" i="2"/>
  <c r="I162" i="2"/>
  <c r="I163" i="2"/>
  <c r="I164" i="2"/>
  <c r="I165" i="2"/>
  <c r="I166" i="2"/>
  <c r="I167" i="2"/>
  <c r="I168" i="2"/>
  <c r="I169" i="2"/>
  <c r="I170" i="2"/>
  <c r="I171" i="2"/>
  <c r="I153" i="2"/>
  <c r="H154" i="2"/>
  <c r="H155" i="2"/>
  <c r="H156" i="2"/>
  <c r="H157" i="2"/>
  <c r="H158" i="2"/>
  <c r="E108" i="2"/>
  <c r="F108" i="2"/>
  <c r="D108" i="2"/>
  <c r="I14" i="2"/>
  <c r="D15" i="2" l="1"/>
  <c r="E15" i="2"/>
  <c r="F15" i="2"/>
  <c r="C15" i="2"/>
  <c r="F288" i="2" l="1"/>
  <c r="D288" i="2"/>
  <c r="E288" i="2"/>
  <c r="C288" i="2"/>
  <c r="I289" i="2"/>
  <c r="I290" i="2"/>
  <c r="I291" i="2"/>
  <c r="I292" i="2"/>
  <c r="I293" i="2"/>
  <c r="I294" i="2"/>
  <c r="I295" i="2"/>
  <c r="I296" i="2"/>
  <c r="I297" i="2"/>
  <c r="I298" i="2"/>
  <c r="I299" i="2"/>
  <c r="I300" i="2"/>
  <c r="H289" i="2"/>
  <c r="H290" i="2"/>
  <c r="H291" i="2"/>
  <c r="H292" i="2"/>
  <c r="H293" i="2"/>
  <c r="H294" i="2"/>
  <c r="H295" i="2"/>
  <c r="H296" i="2"/>
  <c r="H297" i="2"/>
  <c r="H298" i="2"/>
  <c r="H299" i="2"/>
  <c r="H300" i="2"/>
  <c r="G289" i="2"/>
  <c r="G290" i="2"/>
  <c r="G291" i="2"/>
  <c r="G292" i="2"/>
  <c r="G293" i="2"/>
  <c r="G294" i="2"/>
  <c r="G295" i="2"/>
  <c r="G296" i="2"/>
  <c r="G297" i="2"/>
  <c r="G298" i="2"/>
  <c r="G299" i="2"/>
  <c r="G300" i="2"/>
  <c r="G246" i="2"/>
  <c r="G247" i="2"/>
  <c r="G248" i="2"/>
  <c r="G249" i="2"/>
  <c r="I34" i="2"/>
  <c r="I35" i="2"/>
  <c r="I36" i="2"/>
  <c r="I37" i="2"/>
  <c r="I38" i="2"/>
  <c r="I39" i="2"/>
  <c r="I40" i="2"/>
  <c r="I41" i="2"/>
  <c r="I42" i="2"/>
  <c r="I9" i="2"/>
  <c r="I208" i="2" l="1"/>
  <c r="I209" i="2"/>
  <c r="I210" i="2"/>
  <c r="I211" i="2"/>
  <c r="I212" i="2"/>
  <c r="I213" i="2"/>
  <c r="I214" i="2"/>
  <c r="I215" i="2"/>
  <c r="I216" i="2"/>
  <c r="I217" i="2"/>
  <c r="I141" i="2"/>
  <c r="I142" i="2"/>
  <c r="I143" i="2"/>
  <c r="I144" i="2"/>
  <c r="I145" i="2"/>
  <c r="I146" i="2"/>
  <c r="I147" i="2"/>
  <c r="I148" i="2"/>
  <c r="I149" i="2"/>
  <c r="I150" i="2"/>
  <c r="I151" i="2"/>
  <c r="I152" i="2"/>
  <c r="I154" i="2"/>
  <c r="I155" i="2"/>
  <c r="I156" i="2"/>
  <c r="I157" i="2"/>
  <c r="I64" i="2"/>
  <c r="I65" i="2"/>
  <c r="I66" i="2"/>
  <c r="I67" i="2"/>
  <c r="I68" i="2"/>
  <c r="I69" i="2"/>
  <c r="I70" i="2"/>
  <c r="I71" i="2"/>
  <c r="I72" i="2"/>
  <c r="I73" i="2"/>
  <c r="I74" i="2"/>
  <c r="I75" i="2"/>
  <c r="H388" i="2"/>
  <c r="H389" i="2"/>
  <c r="H390" i="2"/>
  <c r="G388" i="2"/>
  <c r="G389" i="2"/>
  <c r="G390" i="2"/>
  <c r="D387" i="2"/>
  <c r="E387" i="2"/>
  <c r="F387" i="2"/>
  <c r="C387" i="2"/>
  <c r="I371" i="2"/>
  <c r="I372" i="2"/>
  <c r="I373" i="2"/>
  <c r="I374" i="2"/>
  <c r="I376" i="2"/>
  <c r="I377" i="2"/>
  <c r="I378" i="2"/>
  <c r="I379" i="2"/>
  <c r="H376" i="2"/>
  <c r="H377" i="2"/>
  <c r="H378" i="2"/>
  <c r="H379" i="2"/>
  <c r="H381" i="2"/>
  <c r="H382" i="2"/>
  <c r="H383" i="2"/>
  <c r="H384" i="2"/>
  <c r="H385" i="2"/>
  <c r="H386" i="2"/>
  <c r="G376" i="2"/>
  <c r="G377" i="2"/>
  <c r="G378" i="2"/>
  <c r="G379" i="2"/>
  <c r="G386" i="2"/>
  <c r="D380" i="2"/>
  <c r="E380" i="2"/>
  <c r="F380" i="2"/>
  <c r="C380" i="2"/>
  <c r="D48" i="2"/>
  <c r="H387" i="2" l="1"/>
  <c r="G387" i="2"/>
  <c r="H380" i="2"/>
  <c r="G380" i="2"/>
  <c r="C19" i="2"/>
  <c r="D19" i="2"/>
  <c r="E19" i="2"/>
  <c r="C48" i="2"/>
  <c r="I8" i="2"/>
  <c r="G375" i="2"/>
  <c r="G374" i="2"/>
  <c r="G373" i="2"/>
  <c r="G372" i="2"/>
  <c r="G371" i="2"/>
  <c r="G370" i="2"/>
  <c r="G314" i="2"/>
  <c r="G313" i="2"/>
  <c r="G312" i="2"/>
  <c r="G311" i="2"/>
  <c r="G310" i="2"/>
  <c r="G309" i="2"/>
  <c r="G308" i="2"/>
  <c r="G307" i="2"/>
  <c r="G306" i="2"/>
  <c r="G305" i="2"/>
  <c r="G304" i="2"/>
  <c r="G303" i="2"/>
  <c r="G302" i="2"/>
  <c r="G272" i="2"/>
  <c r="G271" i="2"/>
  <c r="G270" i="2"/>
  <c r="G269" i="2"/>
  <c r="G268" i="2"/>
  <c r="G245" i="2"/>
  <c r="G244" i="2"/>
  <c r="G243" i="2"/>
  <c r="G242" i="2"/>
  <c r="G241" i="2"/>
  <c r="G240" i="2"/>
  <c r="G239" i="2"/>
  <c r="G238" i="2"/>
  <c r="G237" i="2"/>
  <c r="G236" i="2"/>
  <c r="G235" i="2"/>
  <c r="G234" i="2"/>
  <c r="G233" i="2"/>
  <c r="G232" i="2"/>
  <c r="G231" i="2"/>
  <c r="G230" i="2"/>
  <c r="G229" i="2"/>
  <c r="G22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53" i="2"/>
  <c r="G152" i="2"/>
  <c r="G151" i="2"/>
  <c r="G150" i="2"/>
  <c r="G149" i="2"/>
  <c r="G148" i="2"/>
  <c r="G147" i="2"/>
  <c r="G146" i="2"/>
  <c r="G145" i="2"/>
  <c r="G144" i="2"/>
  <c r="G143" i="2"/>
  <c r="G142" i="2"/>
  <c r="G141"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2" i="2"/>
  <c r="G41" i="2"/>
  <c r="G40" i="2"/>
  <c r="G39" i="2"/>
  <c r="G38" i="2"/>
  <c r="G37" i="2"/>
  <c r="G36" i="2"/>
  <c r="G35" i="2"/>
  <c r="G34" i="2"/>
  <c r="G33" i="2"/>
  <c r="G32" i="2"/>
  <c r="G31" i="2"/>
  <c r="G30" i="2"/>
  <c r="G29" i="2"/>
  <c r="G28" i="2"/>
  <c r="G27" i="2"/>
  <c r="G26" i="2"/>
  <c r="G25" i="2"/>
  <c r="G24" i="2"/>
  <c r="G23" i="2"/>
  <c r="G22" i="2"/>
  <c r="G21" i="2"/>
  <c r="G20" i="2"/>
  <c r="G17" i="2"/>
  <c r="G14" i="2"/>
  <c r="G13" i="2"/>
  <c r="G9" i="2"/>
  <c r="G10" i="2"/>
  <c r="G11" i="2"/>
  <c r="G8" i="2"/>
  <c r="G288" i="2"/>
  <c r="G226" i="2"/>
  <c r="G225" i="2"/>
  <c r="G224" i="2"/>
  <c r="G223" i="2"/>
  <c r="G222" i="2"/>
  <c r="G221" i="2"/>
  <c r="G220" i="2"/>
  <c r="G219" i="2"/>
  <c r="G218" i="2"/>
  <c r="G217" i="2"/>
  <c r="G171" i="2"/>
  <c r="G170" i="2"/>
  <c r="G169" i="2"/>
  <c r="G168" i="2"/>
  <c r="G167" i="2"/>
  <c r="G166" i="2"/>
  <c r="G165" i="2"/>
  <c r="G164" i="2"/>
  <c r="G163" i="2"/>
  <c r="G162" i="2"/>
  <c r="G161" i="2"/>
  <c r="G160" i="2"/>
  <c r="G159" i="2"/>
  <c r="G47" i="2"/>
  <c r="G46" i="2"/>
  <c r="G45" i="2"/>
  <c r="G44" i="2"/>
  <c r="G43" i="2"/>
  <c r="G18" i="2"/>
  <c r="H63" i="2"/>
  <c r="H16" i="2"/>
  <c r="H34" i="2"/>
  <c r="H35" i="2"/>
  <c r="H36" i="2"/>
  <c r="H37" i="2"/>
  <c r="H38" i="2"/>
  <c r="H39" i="2"/>
  <c r="H40" i="2"/>
  <c r="H41" i="2"/>
  <c r="H42" i="2"/>
  <c r="F19" i="2"/>
  <c r="G16" i="2"/>
  <c r="I370" i="2"/>
  <c r="I314" i="2"/>
  <c r="I313" i="2"/>
  <c r="I312" i="2"/>
  <c r="I311" i="2"/>
  <c r="I310" i="2"/>
  <c r="I309" i="2"/>
  <c r="I308" i="2"/>
  <c r="I307" i="2"/>
  <c r="I306" i="2"/>
  <c r="I305" i="2"/>
  <c r="I304" i="2"/>
  <c r="I303" i="2"/>
  <c r="I302" i="2"/>
  <c r="I272" i="2"/>
  <c r="I271" i="2"/>
  <c r="I270" i="2"/>
  <c r="I269" i="2"/>
  <c r="I249" i="2"/>
  <c r="I248" i="2"/>
  <c r="I247" i="2"/>
  <c r="I246" i="2"/>
  <c r="I245" i="2"/>
  <c r="I244" i="2"/>
  <c r="I243" i="2"/>
  <c r="I242" i="2"/>
  <c r="I241" i="2"/>
  <c r="I240" i="2"/>
  <c r="I239" i="2"/>
  <c r="I238" i="2"/>
  <c r="I237" i="2"/>
  <c r="I236" i="2"/>
  <c r="I235" i="2"/>
  <c r="I234" i="2"/>
  <c r="I233" i="2"/>
  <c r="I232" i="2"/>
  <c r="I231" i="2"/>
  <c r="I230" i="2"/>
  <c r="I229" i="2"/>
  <c r="I22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99" i="2"/>
  <c r="I98" i="2"/>
  <c r="I97" i="2"/>
  <c r="I96" i="2"/>
  <c r="I95" i="2"/>
  <c r="I94" i="2"/>
  <c r="I92" i="2"/>
  <c r="I91" i="2"/>
  <c r="I90" i="2"/>
  <c r="I89" i="2"/>
  <c r="I88" i="2"/>
  <c r="I87" i="2"/>
  <c r="I86" i="2"/>
  <c r="I85" i="2"/>
  <c r="I84" i="2"/>
  <c r="I83" i="2"/>
  <c r="I82" i="2"/>
  <c r="I81" i="2"/>
  <c r="I80" i="2"/>
  <c r="I79" i="2"/>
  <c r="I78" i="2"/>
  <c r="I77" i="2"/>
  <c r="I63" i="2"/>
  <c r="I62" i="2"/>
  <c r="I61" i="2"/>
  <c r="I60" i="2"/>
  <c r="I59" i="2"/>
  <c r="I58" i="2"/>
  <c r="I57" i="2"/>
  <c r="I56" i="2"/>
  <c r="I55" i="2"/>
  <c r="I54" i="2"/>
  <c r="I53" i="2"/>
  <c r="I52" i="2"/>
  <c r="I51" i="2"/>
  <c r="I50" i="2"/>
  <c r="I33" i="2"/>
  <c r="I32" i="2"/>
  <c r="I31" i="2"/>
  <c r="I30" i="2"/>
  <c r="I29" i="2"/>
  <c r="I28" i="2"/>
  <c r="I27" i="2"/>
  <c r="I26" i="2"/>
  <c r="I25" i="2"/>
  <c r="I24" i="2"/>
  <c r="I23" i="2"/>
  <c r="I22" i="2"/>
  <c r="I21" i="2"/>
  <c r="I20" i="2"/>
  <c r="I17" i="2"/>
  <c r="I16" i="2"/>
  <c r="I13" i="2"/>
  <c r="I10" i="2"/>
  <c r="I11" i="2"/>
  <c r="I288" i="2"/>
  <c r="I226" i="2"/>
  <c r="I225" i="2"/>
  <c r="I224" i="2"/>
  <c r="I223" i="2"/>
  <c r="I222" i="2"/>
  <c r="I221" i="2"/>
  <c r="I220" i="2"/>
  <c r="I219" i="2"/>
  <c r="I218" i="2"/>
  <c r="I47" i="2"/>
  <c r="I46" i="2"/>
  <c r="I45" i="2"/>
  <c r="I44" i="2"/>
  <c r="I43" i="2"/>
  <c r="I18" i="2"/>
  <c r="H375" i="2"/>
  <c r="H374" i="2"/>
  <c r="H373" i="2"/>
  <c r="H372" i="2"/>
  <c r="H371" i="2"/>
  <c r="H370" i="2"/>
  <c r="H314" i="2"/>
  <c r="H313" i="2"/>
  <c r="H312" i="2"/>
  <c r="H311" i="2"/>
  <c r="H310" i="2"/>
  <c r="H309" i="2"/>
  <c r="H308" i="2"/>
  <c r="H307" i="2"/>
  <c r="H306" i="2"/>
  <c r="H305" i="2"/>
  <c r="H304" i="2"/>
  <c r="H303" i="2"/>
  <c r="H302" i="2"/>
  <c r="H272" i="2"/>
  <c r="H271" i="2"/>
  <c r="H270" i="2"/>
  <c r="H269" i="2"/>
  <c r="H268" i="2"/>
  <c r="H250" i="2"/>
  <c r="H249" i="2"/>
  <c r="H248" i="2"/>
  <c r="H247" i="2"/>
  <c r="H246" i="2"/>
  <c r="H245" i="2"/>
  <c r="H244" i="2"/>
  <c r="H243" i="2"/>
  <c r="H242" i="2"/>
  <c r="H241" i="2"/>
  <c r="H240" i="2"/>
  <c r="H239" i="2"/>
  <c r="H238" i="2"/>
  <c r="H237" i="2"/>
  <c r="H236" i="2"/>
  <c r="H235" i="2"/>
  <c r="H234" i="2"/>
  <c r="H233" i="2"/>
  <c r="H232" i="2"/>
  <c r="H231" i="2"/>
  <c r="H230" i="2"/>
  <c r="H229" i="2"/>
  <c r="H22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53" i="2"/>
  <c r="H152" i="2"/>
  <c r="H151" i="2"/>
  <c r="H150" i="2"/>
  <c r="H149" i="2"/>
  <c r="H148" i="2"/>
  <c r="H147" i="2"/>
  <c r="H146" i="2"/>
  <c r="H145" i="2"/>
  <c r="H144" i="2"/>
  <c r="H143" i="2"/>
  <c r="H142" i="2"/>
  <c r="H141"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99" i="2"/>
  <c r="H98" i="2"/>
  <c r="H97" i="2"/>
  <c r="H96" i="2"/>
  <c r="H95" i="2"/>
  <c r="H94"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2" i="2"/>
  <c r="H61" i="2"/>
  <c r="H60" i="2"/>
  <c r="H59" i="2"/>
  <c r="H58" i="2"/>
  <c r="H57" i="2"/>
  <c r="H56" i="2"/>
  <c r="H55" i="2"/>
  <c r="H54" i="2"/>
  <c r="H53" i="2"/>
  <c r="H52" i="2"/>
  <c r="H51" i="2"/>
  <c r="H50" i="2"/>
  <c r="H49" i="2"/>
  <c r="H33" i="2"/>
  <c r="H32" i="2"/>
  <c r="H31" i="2"/>
  <c r="H30" i="2"/>
  <c r="H29" i="2"/>
  <c r="H28" i="2"/>
  <c r="H27" i="2"/>
  <c r="H26" i="2"/>
  <c r="H25" i="2"/>
  <c r="H24" i="2"/>
  <c r="H23" i="2"/>
  <c r="H22" i="2"/>
  <c r="H21" i="2"/>
  <c r="H20" i="2"/>
  <c r="H17" i="2"/>
  <c r="H14" i="2"/>
  <c r="H13" i="2"/>
  <c r="H9" i="2"/>
  <c r="H10" i="2"/>
  <c r="H11" i="2"/>
  <c r="H8" i="2"/>
  <c r="H288" i="2"/>
  <c r="H226" i="2"/>
  <c r="H225" i="2"/>
  <c r="H224" i="2"/>
  <c r="H223" i="2"/>
  <c r="H222" i="2"/>
  <c r="H221" i="2"/>
  <c r="H220" i="2"/>
  <c r="H219" i="2"/>
  <c r="H218" i="2"/>
  <c r="H217" i="2"/>
  <c r="H171" i="2"/>
  <c r="H170" i="2"/>
  <c r="H169" i="2"/>
  <c r="H168" i="2"/>
  <c r="H167" i="2"/>
  <c r="H166" i="2"/>
  <c r="H165" i="2"/>
  <c r="H164" i="2"/>
  <c r="H163" i="2"/>
  <c r="H162" i="2"/>
  <c r="H161" i="2"/>
  <c r="H160" i="2"/>
  <c r="H159" i="2"/>
  <c r="H47" i="2"/>
  <c r="H46" i="2"/>
  <c r="H45" i="2"/>
  <c r="H44" i="2"/>
  <c r="H43" i="2"/>
  <c r="H18" i="2"/>
  <c r="D369" i="2"/>
  <c r="E369" i="2"/>
  <c r="F369" i="2"/>
  <c r="D301" i="2"/>
  <c r="E301" i="2"/>
  <c r="F301" i="2"/>
  <c r="D267" i="2"/>
  <c r="E267" i="2"/>
  <c r="F267" i="2"/>
  <c r="D227" i="2"/>
  <c r="E227" i="2"/>
  <c r="F227" i="2"/>
  <c r="D172" i="2"/>
  <c r="E172" i="2"/>
  <c r="F172" i="2"/>
  <c r="F48" i="2"/>
  <c r="D12" i="2"/>
  <c r="E12" i="2"/>
  <c r="F12" i="2"/>
  <c r="D7" i="2"/>
  <c r="E7" i="2"/>
  <c r="F7" i="2"/>
  <c r="D391" i="2" l="1"/>
  <c r="H19" i="2"/>
  <c r="F391" i="2"/>
  <c r="G108" i="2"/>
  <c r="G15" i="2"/>
  <c r="G7" i="2"/>
  <c r="G267" i="2"/>
  <c r="G48" i="2"/>
  <c r="G19" i="2"/>
  <c r="G12" i="2"/>
  <c r="G172" i="2"/>
  <c r="E48" i="2"/>
  <c r="H48" i="2" s="1"/>
  <c r="G227" i="2"/>
  <c r="G369" i="2"/>
  <c r="G301" i="2"/>
  <c r="G319" i="2"/>
  <c r="H369" i="2"/>
  <c r="H319" i="2"/>
  <c r="H301" i="2"/>
  <c r="H267" i="2"/>
  <c r="H227" i="2"/>
  <c r="H172" i="2"/>
  <c r="H12" i="2"/>
  <c r="H15" i="2"/>
  <c r="H7" i="2"/>
  <c r="H108" i="2"/>
  <c r="I100" i="2"/>
  <c r="I101" i="2"/>
  <c r="I102" i="2"/>
  <c r="I103" i="2"/>
  <c r="I104" i="2"/>
  <c r="I105" i="2"/>
  <c r="I106" i="2"/>
  <c r="I107" i="2"/>
  <c r="I251" i="2"/>
  <c r="I252" i="2"/>
  <c r="I253" i="2"/>
  <c r="I254" i="2"/>
  <c r="I255" i="2"/>
  <c r="I256" i="2"/>
  <c r="I257" i="2"/>
  <c r="I258" i="2"/>
  <c r="I259" i="2"/>
  <c r="I260" i="2"/>
  <c r="I261" i="2"/>
  <c r="I262" i="2"/>
  <c r="I263" i="2"/>
  <c r="I264" i="2"/>
  <c r="I265" i="2"/>
  <c r="I266" i="2"/>
  <c r="I284" i="2"/>
  <c r="I285" i="2"/>
  <c r="I286" i="2"/>
  <c r="I287" i="2"/>
  <c r="I315" i="2"/>
  <c r="I316" i="2"/>
  <c r="I317" i="2"/>
  <c r="I318" i="2"/>
  <c r="I357" i="2"/>
  <c r="I358" i="2"/>
  <c r="I359" i="2"/>
  <c r="I360" i="2"/>
  <c r="I361" i="2"/>
  <c r="I362" i="2"/>
  <c r="I363" i="2"/>
  <c r="I364" i="2"/>
  <c r="I365" i="2"/>
  <c r="I366" i="2"/>
  <c r="I367" i="2"/>
  <c r="I368" i="2"/>
  <c r="C369" i="2"/>
  <c r="C319" i="2"/>
  <c r="C301" i="2"/>
  <c r="I301" i="2" s="1"/>
  <c r="C267" i="2"/>
  <c r="I267" i="2" s="1"/>
  <c r="C227" i="2"/>
  <c r="I227" i="2" s="1"/>
  <c r="C172" i="2"/>
  <c r="I172" i="2" s="1"/>
  <c r="C108" i="2"/>
  <c r="I108" i="2" s="1"/>
  <c r="I48" i="2"/>
  <c r="I19" i="2"/>
  <c r="I15" i="2"/>
  <c r="C12" i="2"/>
  <c r="I12" i="2" s="1"/>
  <c r="C7" i="2"/>
  <c r="I7" i="2" l="1"/>
  <c r="C391" i="2"/>
  <c r="H391" i="2"/>
  <c r="I369" i="2"/>
  <c r="G391" i="2"/>
  <c r="I391" i="2" l="1"/>
</calcChain>
</file>

<file path=xl/sharedStrings.xml><?xml version="1.0" encoding="utf-8"?>
<sst xmlns="http://schemas.openxmlformats.org/spreadsheetml/2006/main" count="781" uniqueCount="343">
  <si>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</si>
  <si>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Другие вопросы в области национальной экономики</t>
  </si>
  <si>
    <t>Национальная экономика</t>
  </si>
  <si>
    <t>Уплата иных платежей</t>
  </si>
  <si>
    <t>Уплата прочих налогов, сборов</t>
  </si>
  <si>
    <t>Уплата налога на имущество организаций и земельного налога</t>
  </si>
  <si>
    <t>Прочая закупка товаров, работ и услуг для обеспечения государственных (муниципальных) нужд</t>
  </si>
  <si>
    <t>Закупка товаров, работ, услуг в сфере информационно-коммуникационных технологий</t>
  </si>
  <si>
    <t>Взносы по обязательному социальному страхованию на выплаты по оплате труда работников и иные выплаты работникам учреждений</t>
  </si>
  <si>
    <t>Иные выплаты персоналу учреждений, за исключением фонда оплаты труда</t>
  </si>
  <si>
    <t>Фонд оплаты труда учреждений</t>
  </si>
  <si>
    <t>Другие общегосударственные вопросы</t>
  </si>
  <si>
    <t>Общегосударственные вопросы</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</si>
  <si>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</si>
  <si>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Иные выплаты персоналу государственных (муниципальных) органов, за исключением фонда оплаты труда</t>
  </si>
  <si>
    <t>Фонд оплаты труда государственных (муниципальных) органов</t>
  </si>
  <si>
    <t>Национальная безопасность и правоохранительная деятельность</t>
  </si>
  <si>
    <t>КУЛЬТУРА, КИНЕМАТОГРАФИЯ</t>
  </si>
  <si>
    <t>Другие вопросы в области социальной политики</t>
  </si>
  <si>
    <t>Социальная политика</t>
  </si>
  <si>
    <t>Другие вопросы в области образования</t>
  </si>
  <si>
    <t>Образование</t>
  </si>
  <si>
    <t>Периодическая печать и издательства</t>
  </si>
  <si>
    <t>Премии и гранты</t>
  </si>
  <si>
    <t>Телевидение и радиовещание</t>
  </si>
  <si>
    <t>Средства массовой информации</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</si>
  <si>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</si>
  <si>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Связь и информатика</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</si>
  <si>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</si>
  <si>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(финансово-бюджетного) надзора</t>
  </si>
  <si>
    <t>22.2.02.20630</t>
  </si>
  <si>
    <t>Обслуживание муниципального долга</t>
  </si>
  <si>
    <t>Обслуживание государственного внутреннего и муниципального долга</t>
  </si>
  <si>
    <t xml:space="preserve">ОБСЛУЖИВАНИЕ ГОСУДАРСТВЕННОГО И МУНИЦИПАЛЬНОГО ДОЛГА </t>
  </si>
  <si>
    <t>Обслуживание муниципального долга в рамках подпрограммы «Управление муниципальными финансами в Нижневартовском районе» муниципальной программы «Управление в сфере муниципальных финансов в Нижневартовском районе на 2015-2020 годы»</t>
  </si>
  <si>
    <t>Культура</t>
  </si>
  <si>
    <t>Дополнительное образование детей</t>
  </si>
  <si>
    <t>Общее образование</t>
  </si>
  <si>
    <t>Другие вопросы в области жилищно-коммунального хозяйства</t>
  </si>
  <si>
    <t>Жилищно-коммунальное хозяйство</t>
  </si>
  <si>
    <t>22.2.00.00000</t>
  </si>
  <si>
    <t>Подпрограмма «Управление муниципальными финансами в Нижневартовском районе»</t>
  </si>
  <si>
    <t>22.1.03.86050</t>
  </si>
  <si>
    <t>Иные дотации</t>
  </si>
  <si>
    <t>Межбюджетные трансферты бюджетам субъектов Российской Федерации и муниципальных образований общего характера</t>
  </si>
  <si>
    <t>Дотация на поощрение за достижение наиболее высоких показателей качества организации и осуществления бюджетного процесса в муниципальных образованиях района подпрограммы «Создание условий для эффективного управления муниципальными финансами, повышение устойчивости бюджетов поселений Нижневартовского района» муниципальной программы «Управление в сфере муниципальных финансов в Нижневартовском районе на 2015-2020 годы»</t>
  </si>
  <si>
    <t>Иные межбюджетные трансферты</t>
  </si>
  <si>
    <t>Дорожное хозяйство (дорожные фонды)</t>
  </si>
  <si>
    <t>Жилищное хозяйство</t>
  </si>
  <si>
    <t>22.1.00.00000</t>
  </si>
  <si>
    <t>22.0.00.00000</t>
  </si>
  <si>
    <t>20.3.01.S2370</t>
  </si>
  <si>
    <t>Софинансирование 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 муниципальной программы "Развитие муниципальной службы и резерва управленческих кадров в Нижневартовском районе на 2017-2019 годы"</t>
  </si>
  <si>
    <t>20.3.01.82370</t>
  </si>
  <si>
    <t>Субсидии на организацию предоставления государственных услуг в многофункциональных центрах предоставления государственных и муниципальных услуг (бюджет автономного округа) в рамках подпрограммы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 муниципальной программы "Развитие муниципальной службы и резерва управленческих кадров в Нижневартовском районе на 2017-2019 годы"</t>
  </si>
  <si>
    <t>20.3.01.00590</t>
  </si>
  <si>
    <t>Расходы на обеспечение деятельности (оказание услуг) муниципальных учреждений в рамках подпрограммы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 муниципальной программы "Развитие муниципальной службы и резерва управленческих кадров в Нижневартовском районе на 2017-2019 годы"</t>
  </si>
  <si>
    <t>20.3.00.00000</t>
  </si>
  <si>
    <t>Подпрограмма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t>
  </si>
  <si>
    <t>20.2.01.99990</t>
  </si>
  <si>
    <t>Реализация мероприятий в рамках муниципальной программы "Развитие муниципальной службы и резерва управленческих кадров в Нижневартовском районе на 2017-2019 годы"</t>
  </si>
  <si>
    <t>20.2.00.00000</t>
  </si>
  <si>
    <t>Подпрограмма "Развитие муниципальной службы в Нижневартовском районе"</t>
  </si>
  <si>
    <t>20.1.02.99990</t>
  </si>
  <si>
    <t>Реализация мероприятий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</si>
  <si>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20.1.02.20070</t>
  </si>
  <si>
    <t>Услуги в области информационных технологий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</si>
  <si>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20.1.02.02400</t>
  </si>
  <si>
    <t>Прочие мероприятия органов местного самоуправления в рамкахв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</si>
  <si>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20.1.02.02250</t>
  </si>
  <si>
    <t>Руководитель контрольно-счетной палаты района и его заместитель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</si>
  <si>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20.1.02.02040</t>
  </si>
  <si>
    <t>Расходы на обеспечение функций органов местного самоуправления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</si>
  <si>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</si>
  <si>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20.1.00.00000</t>
  </si>
  <si>
    <t>20.0.00.00000</t>
  </si>
  <si>
    <t>19.3.01.00590</t>
  </si>
  <si>
    <t>Расходы на обеспечение деятельности (оказание услуг) муниципальных учреждений в рамках подпрограммы "Организация деятельности муниципального бюджетного учреждения Нижневартовского района «Управление имущественными и земельными ресурсами" муниципальной программы "Управление муниципальным имуществом на территории Нижневартовского района на 2014-2019 годы"</t>
  </si>
  <si>
    <t>19.3.00.00000</t>
  </si>
  <si>
    <t>Подпрограмма " Организация деятельности  муниципального бюджетного учреждения Нижневартовского района «Управление имущественными и земельными ресурсами"</t>
  </si>
  <si>
    <t>19.2.01.99990</t>
  </si>
  <si>
    <t>Субсидии бюджетным учреждениям на иные цели</t>
  </si>
  <si>
    <t>Закупка товаров, работ, услуг в целях капитального ремонта государственного (муниципального) имущества</t>
  </si>
  <si>
    <t>Реализация мероприятий в рамках подпрограммы "Развитие земельных и имущественных  отношений на территории Нижневартовского района" муниципальной программы "Управление муниципальным имуществом на территории Нижневартовского района на 2014-2019 годы"</t>
  </si>
  <si>
    <t>19.2.00.00000</t>
  </si>
  <si>
    <t>Подпрограмма "Развитие земельных и имущественных  отношений на территории Нижневартовского района"</t>
  </si>
  <si>
    <t>19.1.01.99990</t>
  </si>
  <si>
    <t>Реализация мероприятий в рамках  подпрограммы "Обеспечение страховой защиты имущества Нижневартовского района" муниципальной программы "Управление муниципальным имуществом на территории Нижневартовского района на 2014-2019 годы"</t>
  </si>
  <si>
    <t>19.1.00.00000</t>
  </si>
  <si>
    <t>Подпрограмма "Обеспечение страховой защиты имущества Нижневартовского района"</t>
  </si>
  <si>
    <t>19.0.00.00000</t>
  </si>
  <si>
    <t>18.0.01.99990</t>
  </si>
  <si>
    <t>Субсидии автономным учреждениям на иные цели</t>
  </si>
  <si>
    <t>Молодежная политика</t>
  </si>
  <si>
    <t>Реализация мероприятий в рамках муниципальной программы "Профилактика экстремизма, гармонизация межэтнических и межкультурных отношений в Нижневартовском районе  на 2017 - 2019 годы"</t>
  </si>
  <si>
    <t>18.0.00.00000</t>
  </si>
  <si>
    <t>17.3.02.00590</t>
  </si>
  <si>
    <t>Расходы на обеспечение деятельности (оказание услуг) муниципальных учреждений в рамках основного мероприятия «Организация функционирования телевещания» подпрограммы «Поддержка средств массовой информации» муниципальной программы «Развитие гражданского общества Нижневартовского района на 2017 - 2019 годы»</t>
  </si>
  <si>
    <t>17.3.00.00000</t>
  </si>
  <si>
    <t>Подпрограмма «Поддержка средств массовой информации»</t>
  </si>
  <si>
    <t>17.2.01.00590</t>
  </si>
  <si>
    <t>Расходы на обеспечение деятельности (оказание услуг) муниципальных учреждений в рамках основного мероприятия «Материально-техническое обеспечение служебной деятельности органов местного самоуправления"»  подпрограммы "Осуществление материально-технического обеспечения деятельности органов местного самоуправления" муниципальной программы "Развитие гражданского общества Нижневартовского района на 2017-2019 годы"</t>
  </si>
  <si>
    <t>17.2.00.00000</t>
  </si>
  <si>
    <t>Подпрограмма "Осуществление материально-технического обеспечения деятельности органов местного самоуправления"</t>
  </si>
  <si>
    <t>17.1.01.61800</t>
  </si>
  <si>
    <t>Иные субсидии некоммерческим организациям (за исключением государственных (муниципальных) учреждений</t>
  </si>
  <si>
    <t>Предоставление субсидий на организацию и проведение социально значимых общественных мероприятий и (или) проектов социально ориентированным некоммерческим организациям в рамках подпрограммы "Поддержка социально ориентированных некоммерческих организаций" муниципальной программы "Развитие гражданского общества Нижневартовского района на 2017 - 2019 годы"</t>
  </si>
  <si>
    <t>17.1.00.00000</t>
  </si>
  <si>
    <t>Подпрограмма "Поддержка социально ориентированных некоммерческих организаций"</t>
  </si>
  <si>
    <t>17.0.00.00000</t>
  </si>
  <si>
    <t>16.3.01.99990</t>
  </si>
  <si>
    <t>Коммунальное хозяйство</t>
  </si>
  <si>
    <t>Реализация мероприятий в рамках основного мероприятия "Обновление, повышение уровня технического состояния парка транспортных средств" подпрограммы «Приобретение автотранспорта и специальной техники в собственность района» муниципальной программы "Развитие транспортной системы Нижневартовского района  на 2014 - 2020 годы"</t>
  </si>
  <si>
    <t>16.3.00.00000</t>
  </si>
  <si>
    <t>16.2.03.99990</t>
  </si>
  <si>
    <t>Реализация мероприятий в рамках подпрограммы "Транспортные услуги межпоселенческого характера и связь" муниципальной программы "Развитие транспортной системы Нижневартовского района  на 2014 - 2020 годы"</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</si>
  <si>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</si>
  <si>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16.2.00.00000</t>
  </si>
  <si>
    <t>Подпрограмма "Транспортные услуги межпоселенческого характера и связь"</t>
  </si>
  <si>
    <t>16.1.02.S2390</t>
  </si>
  <si>
    <t>Бюджетные инвестиции в объекты капитального строительства государственной (муниципальной) собственности</t>
  </si>
  <si>
    <t>Софинансирование субсидии на строительство (реконструкцию), капитальный ремонт и ремонт автомобильных дорог общего пользования местного значения в рамках подпрограммы "Автомобильные дороги" муниципальной программы "Развитие транспортной системы Нижневартовского района  на 2014 - 2020 годы"</t>
  </si>
  <si>
    <t>16.1.02.99990</t>
  </si>
  <si>
    <t>Реализация мероприятий  в рамках  подпрограммы "Автомобильные дороги" муниципальной программы "Развитие транспортной системы Нижневартовского района  на 2014 - 2020 годы"</t>
  </si>
  <si>
    <t>16.1.02.82390</t>
  </si>
  <si>
    <t>Субсидии на строительство (реконструкцию), капитальный ремонт и ремонт автомобильных дорог общего пользования местного значения в рамках подпрограммы "Автомобильные дороги" муниципальной программы "Развитие транспортной системы Нижневартовского района  на 2014 - 2020 годы"</t>
  </si>
  <si>
    <t>16.1.02.42110</t>
  </si>
  <si>
    <t>Строительство и реконструкция объектов муниципальной собственности в рамках подпрограммы "Автомобильные дороги" муниципальной программы "Развитие транспортной системы Нижневартовского района  на 2014 - 2020 годы"</t>
  </si>
  <si>
    <t>16.1.00.00000</t>
  </si>
  <si>
    <t>Подпрограмма "Автомобильные дороги"</t>
  </si>
  <si>
    <t>16.0.00.00000</t>
  </si>
  <si>
    <t>15.0.02.20070</t>
  </si>
  <si>
    <t>Мероприятия в области информационных технологий в рамках муниципальной программы "Информационное общество Нижневартовского района на 2017-2019 годы"</t>
  </si>
  <si>
    <t>15.0.00.00000</t>
  </si>
  <si>
    <t>13.0.04.84290</t>
  </si>
  <si>
    <t>Другие вопросы в области охраны окружающей среды</t>
  </si>
  <si>
    <t>Охрана окружающей среды</t>
  </si>
  <si>
    <t>Субвенции на осуществление отдельных полномочий Ханты-Мансийского автономного округа-Югры по организации деятельности по обращению с твердыми коммунальными отходами в рамках муниципальной программы "Обеспечение экологической безопасности в Нижневартовском районе на 2014 - 2020 годы"</t>
  </si>
  <si>
    <t>13.0.00.00000</t>
  </si>
  <si>
    <t>12.3.01.00590</t>
  </si>
  <si>
    <t>Защита населения и территории от чрезвычайных ситуаций природного и техногенного характера, гражданская оборона</t>
  </si>
  <si>
    <t>Расходы на обеспечение деятельности (оказание услуг) муниципальных учреждений в рамках  подпрограммы «Создание условий для выполнения функций, возложенных  на муниципальное казенное учреждение Нижневартовского района «Управление по делам гражданской обороны и чрезвычайным ситуациям»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</si>
  <si>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12.3.00.00000</t>
  </si>
  <si>
    <t>Подпрограмма «Создание условий для выполнения функций, возложенных  на муниципальное казенное учреждение Нижневартовского района «Управление по делам гражданской обороны и чрезвычайным ситуациям»</t>
  </si>
  <si>
    <t>12.2.02.84280</t>
  </si>
  <si>
    <t>Другие вопросы в области здравоохранения</t>
  </si>
  <si>
    <t>ЗДРАВООХРАНЕНИЕ</t>
  </si>
  <si>
    <t>Субвенции на организацию осуществления мероприятий по проведению дезинсекции и дератизации в Ханты-Мансийском автономном округе – Югре 
 в рамках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годы"(окружной бюджет)</t>
  </si>
  <si>
    <t>Другие вопросы в области национальной безопасности и правоохранительной деятельности</t>
  </si>
  <si>
    <t>12.2.00.00000</t>
  </si>
  <si>
    <t>Подпрограмма "Организация и обеспечение мероприятий в сфере гражданской обороны, защиты населения и территории района от чрезвычайных ситуаций"</t>
  </si>
  <si>
    <t>12.1.01.S2510</t>
  </si>
  <si>
    <t>Софинансирование субсидии на строительство пожарных водоемов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</si>
  <si>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12.1.01.99990</t>
  </si>
  <si>
    <t>Реализация мероприятий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</si>
  <si>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12.1.01.82510</t>
  </si>
  <si>
    <t>Субсидии на строительство пожарных водоемов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</si>
  <si>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12.1.01.42110</t>
  </si>
  <si>
    <t>Строительство и реконструкция объектов муниципальной собственности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</si>
  <si>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12.1.00.00000</t>
  </si>
  <si>
    <t>Подпрограмма "Укрепление пожарной безопасности в районе"</t>
  </si>
  <si>
    <t>12.0.00.00000</t>
  </si>
  <si>
    <t>11.0.01.82310</t>
  </si>
  <si>
    <t>Иные межбюджетные трансферты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муниципальной программы "Профилактика правонарушений в сфере общественного порядка в Нижневартовском районе  на 2014 - 2019 годы"</t>
  </si>
  <si>
    <t>11.0.01.82300</t>
  </si>
  <si>
    <t>Иные межбюджетные транферты на создание условий для деятельности народных дружин в рамках муниципальной программы "Профилактика правонарушений в сфере общественного порядка в Нижневартовском районе  на 2014 - 2019 годы"</t>
  </si>
  <si>
    <t>11.0.01.82290</t>
  </si>
  <si>
    <t>Иные межбюджетные трансферты на обеспечение функционирования и развития систем видеонаблюдения в сфере общественного порядкав рамках муниципальной программы "Профилактика правонарушений в сфере общественного порядка в Нижневартовском районе  на 2014 - 2019 годы"</t>
  </si>
  <si>
    <t>11.0.00.00000</t>
  </si>
  <si>
    <t xml:space="preserve">Подпрограмма "Формирование комфортной городской среды" </t>
  </si>
  <si>
    <t>10.5.01.00590</t>
  </si>
  <si>
    <t>Расходы на обеспечение деятельности (оказание услуг) муниципальных учреждений в рамках подпрограммы «Создание условий для выполнения функций, возложенных на муниципальное казенное учреждение «Управление капитального строительства по застройке Нижневартовского района»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</si>
  <si>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10.5.00.00000</t>
  </si>
  <si>
    <t>Подпрограмма «Создание условий для выполнения функций, возложенных на муниципальное казенное учреждение «Управление капитального строительства по застройке Нижневартовского района»</t>
  </si>
  <si>
    <t>10.4.01.99990</t>
  </si>
  <si>
    <t xml:space="preserve">Реализация мероприятий в рамках подпрограммы "Повышение энергоэффективности в отраслях экономики" муниципальной программы  "Развитие жилищно-коммунального комплекса и повышение энергетической эффективности в Нижневартовском районе  на 2014 – 2020 годы" </t>
  </si>
  <si>
    <t>10.4.00.00000</t>
  </si>
  <si>
    <t xml:space="preserve">Подпрограмма "Повышение энергоэффективности в отраслях экономики" </t>
  </si>
  <si>
    <t>10.3.01.S2240</t>
  </si>
  <si>
    <t>Софинансирование субсидии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 в зоне децентрализованного электроснабжения автономного округа по цене электрической энергии зоны централизованного электроснабжения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</si>
  <si>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10.3.01.85140</t>
  </si>
  <si>
    <t>Иные межбюджетные трансферты на возмещение (компенсацию) части расходов по доставке в муниципальные образования Ханты-Мансийского автономного округа-Югры продукции (товаров), необходимой для обеспечения жизнедеятельности населения муниципальных образований Ханты-Мансийского автономного округа-Югры, отнесенных к территориям с ограниченными сроками завоза грузов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</si>
  <si>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10.3.01.84230</t>
  </si>
  <si>
    <t>Субвенции на возмещение недополученных доходов организациям,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 - 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</si>
  <si>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10.3.01.82240</t>
  </si>
  <si>
    <t>Субсидии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 в зоне децентрализованного электроснабжения  Ханты - Мансийского автономного округа - Югры  по цене электрической энергии зоны централизованного электроснабжения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</si>
  <si>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 xml:space="preserve">Подпрограмма "Обеспечение равных прав потребителей на получение энергетических ресурсов" </t>
  </si>
  <si>
    <t>10.1.04.99990</t>
  </si>
  <si>
    <t>Реализация мероприятий в рамках подпрограммы "Создание условий для обеспечения качественными коммунальными услугами"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</si>
  <si>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10.1.04.85150</t>
  </si>
  <si>
    <t>Иные межбюджетные трансферты за счет средств резервного фонда Правительства Ханты-Мансийского автономного округа - Югры в рамках подпрограммы "Создание условий для обеспечения качественными коммунальными услугами"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</si>
  <si>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10.1.00.00000</t>
  </si>
  <si>
    <t xml:space="preserve">Подпрограмма "Создание условий для обеспечения качественными коммунальными услугами" </t>
  </si>
  <si>
    <t>10.0.00.00000</t>
  </si>
  <si>
    <t>09.5.01.S2173</t>
  </si>
  <si>
    <t>Субсидии гражданам на приобретение жилья</t>
  </si>
  <si>
    <t>Социальное обеспечение населения</t>
  </si>
  <si>
    <t>Софинансирование субсидии для реализации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субсидии для реализации полномочий в области строительства, градостроительной деятельности и жилищных отношений в рамках подпрограммы «Переселение жителей из населенного пункта с низкой плотностью населения и труднодоступной местностью Нижневартовского района» муниципальной программы "Обеспечение доступным и комфортным жильем жителей Нижневартовского района  в 2014 – 2020 годах"</t>
  </si>
  <si>
    <t>09.5.01.82173</t>
  </si>
  <si>
    <t xml:space="preserve">Реализация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субсидии для реализации полномочий в области строительства, градостроительной деятельности и жилищных отношений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 – 2020 годах" </t>
  </si>
  <si>
    <t>09.5.00.00000</t>
  </si>
  <si>
    <t>Подпрограмма «Переселение жителей из населенного пункта с низкой плотностью населения и труднодоступной местностью Нижневартовского района»</t>
  </si>
  <si>
    <t>09.4.01.99990</t>
  </si>
  <si>
    <t xml:space="preserve">Реализация мероприятий в рамках подпрограммы "Капитальный ремонт объектов жилищного хозяйства" муниципальной программы "Обеспечение доступным и комфортным жильем жителей Нижневартовского района  в 2014 – 2020 годах" </t>
  </si>
  <si>
    <t>09.4.00.00000</t>
  </si>
  <si>
    <t>Подпрограмма "Капитальный ремонт объектов жилищного хозяйства"</t>
  </si>
  <si>
    <t>09.3.01.R0200</t>
  </si>
  <si>
    <t>Субсидии на мероприятия подпрограммы "Обеспечение жильем молодых семей" федеральной целевой программы "Жилище" на 2015–2020 годы  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 – 2020 годах"</t>
  </si>
  <si>
    <t>09.3.01.L0200</t>
  </si>
  <si>
    <t>Софинансирование cубсидии на мероприятия подпрограммы "Обеспечение жильем молодых семей" федеральной целевой программы "Жилище" на 2015–2020 годы  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2014-2020 годах"</t>
  </si>
  <si>
    <t>09.3.01.84220</t>
  </si>
  <si>
    <t>Субвенции на реализацию полномочий,указанных в пунктах 3.1,3.2 статьи 2 Закона Ханты-Мансийского автономного округа-Югры от 31 марта 2009 года № 36-оз "О наделении органов местного самоуправления муниципальных образований Ханты-Мансийского автономного округа-Югры отдельными государственными полномочиями для оеспечения жилыми помещениями отдельных категорий граждан определенных федеральным законодательством"в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2014-2020 годах"</t>
  </si>
  <si>
    <t>09.3.01.51350</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</si>
  <si>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 – 2020 годах"</t>
  </si>
  <si>
    <t>09.3.00.00000</t>
  </si>
  <si>
    <t>Подпрограмма "Обеспечение мерами государственной поддержки по улучшению жилищных условий отдельных категорий граждан"</t>
  </si>
  <si>
    <t>09.2.03.S2180</t>
  </si>
  <si>
    <t xml:space="preserve">Софинансирование субсидии на проектирование и строительство объектов инженерной инфраструктуры территорий, предназначенных для жилищного строительства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 – 2020 годах" </t>
  </si>
  <si>
    <t>09.2.03.82180</t>
  </si>
  <si>
    <t>Субсидии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2014-2020 годах"</t>
  </si>
  <si>
    <t>09.2.03.42110</t>
  </si>
  <si>
    <t>Строительство и реконструкция объектов муниципальной собственности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 – 2020 годах"</t>
  </si>
  <si>
    <t>09.2.00.00000</t>
  </si>
  <si>
    <t>Подпрограмма "Содействие развитию жилищного строительства"</t>
  </si>
  <si>
    <t>09.1.01.S2171</t>
  </si>
  <si>
    <t xml:space="preserve">Софинансирование субсидии по градостроительной деятельности в рамках субсидии для реализации полномочий в области строительства, градостроительной деятельности и жилищных отношений в рамках подпрограммы "Градостроительная деятельность" муниципальной программы "Обеспечение доступным и комфортным жильем жителей Нижневартовского района  в 2014-2020 годах" </t>
  </si>
  <si>
    <t>09.1.01.99990</t>
  </si>
  <si>
    <t xml:space="preserve">Реализация мероприятий в рамках подпрограммы "Градостроительная деятельность" муниципальной программы "Обеспечение доступным и комфортным жильем жителей Нижневартовского района  в 2014 – 2020 годах" </t>
  </si>
  <si>
    <t>09.1.01.82171</t>
  </si>
  <si>
    <t xml:space="preserve">Градостроительная деятельность в рамках субсидии для реализации полномочий в области строительства, градостроительной деятельности и жилищных отношений в рамках подпрограммы "Градостроительная деятельность" муниципальной программы "Обеспечение доступным и комфортным жильем жителей Нижневартовского района  в 2014-2020 годах" </t>
  </si>
  <si>
    <t>09.1.00.00000</t>
  </si>
  <si>
    <t xml:space="preserve">Подпрограмма "Градостроительная деятельность" </t>
  </si>
  <si>
    <t>09.0.00.00000</t>
  </si>
  <si>
    <t>08.0.02.99990</t>
  </si>
  <si>
    <t>Реализация мероприятий в рамках  муниципальной программы "Социально-экономическое развитие коренных малочисленных народов Севера, проживающих в Нижневартовском районе на 2014 - 2019 годы"</t>
  </si>
  <si>
    <t>08.0.00.00000</t>
  </si>
  <si>
    <t>Реализация мероприятий в рамках подпрограммы «Развитие агропромышленного комплекса и рынков сельскохозяйственной продукции, сырья и продовольствия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</si>
  <si>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Иные межбюджетные трансферты на возмещение (компенсацию) части расходов по доставке в муниципальные образования Ханты-Мансийского автономного округа-Югры продукции (товаров), необходимой для обеспечения жизнедеятельности населения муниципальных образований Ханты-Мансийского автономного округа-Югры, отнесенных к территориям с ограниченными сроками завоза грузов в рамках подпрограммы «Развитие агропромышленного комплекса и рынков сельскохозяйственной продукции, сырья и продовольствия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</si>
  <si>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07.2.00.00000</t>
  </si>
  <si>
    <t>Подпрограмма «Развитие агропромышленного комплекса и рынков сельскохозяйственной продукции, сырья и продовольствия в  Нижневартовском районе»</t>
  </si>
  <si>
    <t>07.1.02.S2380</t>
  </si>
  <si>
    <t>Софинансирование субсидии на  поддержку малого и среднего предпринимательства в рамках подпрограммы "Развитие малого и среднего предпринимательства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</si>
  <si>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07.1.02.99990</t>
  </si>
  <si>
    <t>Реализация мероприятий в рамках подпрограммы  «Развитие малого и среднего предпринимательства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</si>
  <si>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07.1.02.82380</t>
  </si>
  <si>
    <t>Субсидии на  поддержку малого и среднего предпринимательства в рамках подпрограммы "Развитие малого и среднего предпринимательства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годах»(окружной бюджет)</t>
  </si>
  <si>
    <t>07.1.00.00000</t>
  </si>
  <si>
    <t>Подпрограмма  «Развитие малого и среднего предпринимательства в Нижневартовском районе»</t>
  </si>
  <si>
    <t>07.0.00.00000</t>
  </si>
  <si>
    <t>06.0.00.00000</t>
  </si>
  <si>
    <t>05.2.00.00000</t>
  </si>
  <si>
    <t>Подпрограмма "Укрепление единого пространства в районе"</t>
  </si>
  <si>
    <t>05.1.00.00000</t>
  </si>
  <si>
    <t>Подпрограмма "Обеспечение прав граждан на доступ к культурным ценностям и информации"</t>
  </si>
  <si>
    <t>05.0.00.00000</t>
  </si>
  <si>
    <t>03.2.00.00000</t>
  </si>
  <si>
    <t xml:space="preserve">Подпрограмма "Доступная среда в Нижневартовском районе" </t>
  </si>
  <si>
    <t>03.1.00.00000</t>
  </si>
  <si>
    <t xml:space="preserve">Подпрограмма  "Социальная поддержка жителей Нижневартовского района" </t>
  </si>
  <si>
    <t>03.0.00.00000</t>
  </si>
  <si>
    <t>01.5.00.00000</t>
  </si>
  <si>
    <t xml:space="preserve">Подпрограмма  "Молодежь Нижневартовского района" </t>
  </si>
  <si>
    <t>01.4.00.00000</t>
  </si>
  <si>
    <t>Подпрограмма  "Организация в каникулярное время отдыха, оздоровления, занятости детей, подростков и молодежи района"</t>
  </si>
  <si>
    <t>01.3.00.00000</t>
  </si>
  <si>
    <t>Подпрограмма "Комплексные меры профилактики наркомании и алкоголизма среди детей, подростков и молодежи"</t>
  </si>
  <si>
    <t>01.1.00.00000</t>
  </si>
  <si>
    <t>Подпрограмма "Развитие дошкольного, общего образования и дополнительного образования детей"</t>
  </si>
  <si>
    <t>01.0.00.00000</t>
  </si>
  <si>
    <t>Наименование</t>
  </si>
  <si>
    <t>(тыс. рублей)</t>
  </si>
  <si>
    <t xml:space="preserve">Подпрограмма «Создание условий для эффективного управления муниципальными финансами, повышение устойчивости бюджетов поселений Нижневартовского района» </t>
  </si>
  <si>
    <t>ИТОГО по муниципальным программам</t>
  </si>
  <si>
    <t>Код целевой статьи расходов бюджета</t>
  </si>
  <si>
    <t xml:space="preserve">Подпрограмма "Обеспечение деятельности органов местного самоуправления Нижневартовского района" </t>
  </si>
  <si>
    <t xml:space="preserve">Подпрограмма «Приобретение автотранспорта и специальной техники в собственность района» </t>
  </si>
  <si>
    <t>Уточненный план</t>
  </si>
  <si>
    <t>Утвержденный план</t>
  </si>
  <si>
    <t>% исполнения к уточненному плану</t>
  </si>
  <si>
    <t>1. Муниципальная программа "Развитие образования в Нижневартовском районе"</t>
  </si>
  <si>
    <t>2. Муниципальная программа "Социальная поддержка жителей Нижневартовского района"</t>
  </si>
  <si>
    <t>3. Муниципальная программа  «Культурное пространство Нижневартовского района»</t>
  </si>
  <si>
    <t>5. Муниципальная программа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t>
  </si>
  <si>
    <t>6. Муниципальная программа "Устойчивое развитие коренных малочисленных народов Севера в Нижневартовском районе"</t>
  </si>
  <si>
    <t xml:space="preserve">7. Муниципальная программа «Развитие жилищной сферы в Нижневартовском районе»  </t>
  </si>
  <si>
    <t>8. Муниципальная программа  «Жилищно-коммунальный комплекс и городская среда в Нижневартовском районе»</t>
  </si>
  <si>
    <t>9. Муниципальная программа  "Профилактика правонарушений в сфере общественного порядка в Нижневартовском районе"</t>
  </si>
  <si>
    <t xml:space="preserve">10. Муниципальная программа "Безопасность жизнедеятельности в Нижневартовском районе" </t>
  </si>
  <si>
    <t>11. Муниципальная программа "Обеспечение экологической безопасности в Нижневартовском районе"</t>
  </si>
  <si>
    <t>12. Муниципальная программа "Информационное общество Нижневартовского района"</t>
  </si>
  <si>
    <t>13. Муниципальная программа "Развитие транспортной системы Нижневартовского района"</t>
  </si>
  <si>
    <t>14. Муниципальная программа "Развитие гражданского общества Нижневартовского района"</t>
  </si>
  <si>
    <t>15. Муниципальная программа "Профилактика терроризма и экстремизма, укрепление межнационального и межконфессионального согласия в Нижневартовском районе"</t>
  </si>
  <si>
    <t>16. Муниципальная программа "Управление муниципальным имуществом Нижневартовского района"</t>
  </si>
  <si>
    <t>17. Муниципальная программа "Развитие муниципальной службы в Нижневартовском районе"</t>
  </si>
  <si>
    <t>18. Муниципальная программа «Управление в сфере муниципальных финансов в Нижневартовском районе»</t>
  </si>
  <si>
    <t>07.2.00.00001</t>
  </si>
  <si>
    <t>07.2.00.00002</t>
  </si>
  <si>
    <t>07.2.00.00003</t>
  </si>
  <si>
    <t>07.2.00.00004</t>
  </si>
  <si>
    <t>07.2.00.00005</t>
  </si>
  <si>
    <t>07.2.00.00006</t>
  </si>
  <si>
    <t>07.2.00.00007</t>
  </si>
  <si>
    <t>07.2.00.00008</t>
  </si>
  <si>
    <t>07.3.00.00000</t>
  </si>
  <si>
    <t>Подпрограмма «Защита прав потребителей в Нижневартовском районе»</t>
  </si>
  <si>
    <t>% исполнения к утвержденному плану</t>
  </si>
  <si>
    <t>2021 год</t>
  </si>
  <si>
    <t>Темп роста (2021/2020), %</t>
  </si>
  <si>
    <t>10.2.00.00000</t>
  </si>
  <si>
    <t>19. Муниципальная программа "Строительство (реконструкция), капитальный и текущий ремонт объектов Нижневартовского района"</t>
  </si>
  <si>
    <t>23.0.00.00000</t>
  </si>
  <si>
    <t>23.1.00.00000</t>
  </si>
  <si>
    <t>23.2.00.00000</t>
  </si>
  <si>
    <t>23.3.00.00000</t>
  </si>
  <si>
    <t>23.4.00.00000</t>
  </si>
  <si>
    <t>23.5.00.00000</t>
  </si>
  <si>
    <t>23.6.00.00000</t>
  </si>
  <si>
    <t>Подпрограмма "Строительство (реконструкция), капитальный и текущий ремонт объектов образования"</t>
  </si>
  <si>
    <t>Подпрограмма "Строительство (реконструкция), капитальный и текущий ремонт объектов культуры"</t>
  </si>
  <si>
    <t>Подпрограмма "Строительство (реконструкция), капитальный и текущий ремонт объектов физической культуры и спорта"</t>
  </si>
  <si>
    <t>Подпрограмма "Строительство (реконструкция), капитальный и текущий ремонт объектов административного назначения"</t>
  </si>
  <si>
    <t>Подпрограмма "Строительство (реконструкция), капитальный и текущий ремонт объектов жилищного хозяйства"</t>
  </si>
  <si>
    <t>Подпрограмма "Создание условий для выполнения функций, возложенных на муниципальное казенное учреждение "Управление капитального строительства по застройке Нижневартовского района"</t>
  </si>
  <si>
    <t>Муниципальная программа "Повышение эффективности управления Нижневартовским районом"</t>
  </si>
  <si>
    <t>24.0.00.00000</t>
  </si>
  <si>
    <t>24.1.00.00000</t>
  </si>
  <si>
    <t>24.2.00.00000</t>
  </si>
  <si>
    <t>24.3.00.00000</t>
  </si>
  <si>
    <t>Подпрограмма "Обеспечение деятельности органов местного самоуправления Нижневартовского района"</t>
  </si>
  <si>
    <t>Подпрограмма "Поддержка средств массовой информации"</t>
  </si>
  <si>
    <t>4. Муниципальная программа «Развитие физической культуры и спорта в Нижневартовском районе»</t>
  </si>
  <si>
    <t>Подпрограмма "Профилактика терроризма и экстремизма, укрепление межнационального и межконфессионального согласия в Нижневартовском районе"</t>
  </si>
  <si>
    <t>18.2.00.00000</t>
  </si>
  <si>
    <t>Сведения об исполнении бюджета Нижневартовского района за I полугодие 2021 года по расходам в разрезе муниципальных программ в сравнении с  запланированными бюджетными ассигнованиями, в сравнении с соответствующим периодом 2020 года</t>
  </si>
  <si>
    <t xml:space="preserve">Исполнено за 1 полугодие 2020 года </t>
  </si>
  <si>
    <t>Исполнено за 1 полугодие</t>
  </si>
  <si>
    <t xml:space="preserve">Подпрограмма "Чистая вода" </t>
  </si>
  <si>
    <t>10.5.00.00001</t>
  </si>
  <si>
    <t>10.5.00.00002</t>
  </si>
  <si>
    <t>10.5.00.00003</t>
  </si>
  <si>
    <t>10.5.00.00004</t>
  </si>
  <si>
    <t>10.6.00.00000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</si>
</sst>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0000000000"/>
    <numFmt numFmtId="166" formatCode="#,##0.0"/>
    <numFmt numFmtId="170" formatCode="#,##0.00_ ;[Red]\-#,##0.00\ "/>
  </numFmts>
  <fonts count="10" x14ac:knownFonts="1">
    <font>
      <sz val="11"/>
      <color theme="1"/>
      <name val="Calibri"/>
      <family val="2"/>
      <charset val="204"/>
      <scheme val="minor"/>
    </font>
    <font>
      <sz val="10"/>
      <name val="Arial"/>
      <family val="2"/>
      <charset val="204"/>
    </font>
    <font>
      <sz val="8"/>
      <name val="Arial"/>
      <family val="2"/>
      <charset val="204"/>
    </font>
    <font>
      <sz val="10"/>
      <name val="Arial"/>
      <family val="2"/>
      <charset val="204"/>
    </font>
    <font>
      <sz val="12"/>
      <name val="Times New Roman"/>
      <family val="1"/>
      <charset val="204"/>
    </font>
    <font>
      <b/>
      <sz val="12"/>
      <name val="Times New Roman"/>
      <family val="1"/>
      <charset val="204"/>
    </font>
    <font>
      <sz val="10"/>
      <name val="Times New Roman"/>
      <family val="1"/>
      <charset val="204"/>
    </font>
    <font>
      <b/>
      <sz val="10"/>
      <name val="Arial"/>
      <family val="2"/>
      <charset val="204"/>
    </font>
    <font>
      <b/>
      <sz val="14"/>
      <name val="Times New Roman"/>
      <family val="1"/>
      <charset val="204"/>
    </font>
    <font>
      <b/>
      <sz val="10"/>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theme="6"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41">
    <xf numFmtId="0" fontId="0" fillId="0" borderId="0" xfId="0"/>
    <xf numFmtId="0" fontId="4" fillId="2" borderId="0" xfId="2" applyFont="1" applyFill="1" applyAlignment="1">
      <alignment horizontal="left" vertical="center" wrapText="1"/>
    </xf>
    <xf numFmtId="0" fontId="4" fillId="2" borderId="0" xfId="2" applyFont="1" applyFill="1" applyAlignment="1">
      <alignment horizontal="center" vertical="center" wrapText="1"/>
    </xf>
    <xf numFmtId="0" fontId="3" fillId="2" borderId="0" xfId="2" applyFill="1"/>
    <xf numFmtId="0" fontId="5" fillId="2" borderId="2" xfId="2" applyFont="1" applyFill="1" applyBorder="1" applyAlignment="1" applyProtection="1">
      <alignment vertical="center" wrapText="1"/>
      <protection hidden="1"/>
    </xf>
    <xf numFmtId="0" fontId="6" fillId="2" borderId="1" xfId="2" applyNumberFormat="1" applyFont="1" applyFill="1" applyBorder="1" applyAlignment="1" applyProtection="1">
      <alignment horizontal="center" vertical="center" wrapText="1"/>
      <protection hidden="1"/>
    </xf>
    <xf numFmtId="0" fontId="1" fillId="2" borderId="0" xfId="1" applyFill="1"/>
    <xf numFmtId="0" fontId="3" fillId="2" borderId="0" xfId="1" applyFont="1" applyFill="1"/>
    <xf numFmtId="164" fontId="7" fillId="3" borderId="1" xfId="1" applyNumberFormat="1" applyFont="1" applyFill="1" applyBorder="1" applyAlignment="1" applyProtection="1">
      <alignment wrapText="1"/>
      <protection hidden="1"/>
    </xf>
    <xf numFmtId="165" fontId="7" fillId="3" borderId="1" xfId="1" applyNumberFormat="1" applyFont="1" applyFill="1" applyBorder="1" applyAlignment="1" applyProtection="1">
      <alignment horizontal="right" wrapText="1"/>
      <protection hidden="1"/>
    </xf>
    <xf numFmtId="164" fontId="2" fillId="2" borderId="1" xfId="1" applyNumberFormat="1" applyFont="1" applyFill="1" applyBorder="1" applyAlignment="1" applyProtection="1">
      <alignment wrapText="1"/>
      <protection hidden="1"/>
    </xf>
    <xf numFmtId="165" fontId="2" fillId="2" borderId="1" xfId="1" applyNumberFormat="1" applyFont="1" applyFill="1" applyBorder="1" applyAlignment="1" applyProtection="1">
      <alignment horizontal="right" wrapText="1"/>
      <protection hidden="1"/>
    </xf>
    <xf numFmtId="0" fontId="7" fillId="4" borderId="1" xfId="1" applyNumberFormat="1" applyFont="1" applyFill="1" applyBorder="1" applyAlignment="1" applyProtection="1">
      <protection hidden="1"/>
    </xf>
    <xf numFmtId="0" fontId="1" fillId="4" borderId="1" xfId="1" applyNumberFormat="1" applyFont="1" applyFill="1" applyBorder="1" applyAlignment="1" applyProtection="1">
      <protection hidden="1"/>
    </xf>
    <xf numFmtId="0" fontId="6" fillId="2" borderId="2" xfId="2" applyFont="1" applyFill="1" applyBorder="1" applyAlignment="1">
      <alignment vertical="center" wrapText="1"/>
    </xf>
    <xf numFmtId="4" fontId="2" fillId="2" borderId="1" xfId="1" applyNumberFormat="1" applyFont="1" applyFill="1" applyBorder="1" applyAlignment="1" applyProtection="1">
      <protection hidden="1"/>
    </xf>
    <xf numFmtId="4" fontId="7" fillId="3" borderId="1" xfId="1" applyNumberFormat="1" applyFont="1" applyFill="1" applyBorder="1" applyAlignment="1" applyProtection="1">
      <protection hidden="1"/>
    </xf>
    <xf numFmtId="0" fontId="1" fillId="2" borderId="0" xfId="1" applyFill="1" applyAlignment="1">
      <alignment wrapText="1"/>
    </xf>
    <xf numFmtId="0" fontId="6" fillId="2" borderId="1" xfId="2" applyNumberFormat="1" applyFont="1" applyFill="1" applyBorder="1" applyAlignment="1" applyProtection="1">
      <alignment horizontal="center" vertical="center" wrapText="1"/>
      <protection hidden="1"/>
    </xf>
    <xf numFmtId="4" fontId="7" fillId="3" borderId="1" xfId="1" applyNumberFormat="1" applyFont="1" applyFill="1" applyBorder="1" applyAlignment="1" applyProtection="1">
      <alignment horizontal="right"/>
      <protection hidden="1"/>
    </xf>
    <xf numFmtId="166" fontId="7" fillId="3" borderId="1" xfId="1" applyNumberFormat="1" applyFont="1" applyFill="1" applyBorder="1" applyAlignment="1" applyProtection="1">
      <alignment horizontal="right"/>
      <protection hidden="1"/>
    </xf>
    <xf numFmtId="4" fontId="2" fillId="2" borderId="1" xfId="1" applyNumberFormat="1" applyFont="1" applyFill="1" applyBorder="1" applyAlignment="1" applyProtection="1">
      <alignment horizontal="right"/>
      <protection hidden="1"/>
    </xf>
    <xf numFmtId="166" fontId="2" fillId="2" borderId="1" xfId="1" applyNumberFormat="1" applyFont="1" applyFill="1" applyBorder="1" applyAlignment="1" applyProtection="1">
      <alignment horizontal="right"/>
      <protection hidden="1"/>
    </xf>
    <xf numFmtId="4" fontId="7" fillId="4" borderId="1" xfId="1" applyNumberFormat="1" applyFont="1" applyFill="1" applyBorder="1" applyAlignment="1" applyProtection="1">
      <alignment horizontal="right"/>
      <protection hidden="1"/>
    </xf>
    <xf numFmtId="0" fontId="6" fillId="2" borderId="0" xfId="2" applyFont="1" applyFill="1" applyBorder="1" applyAlignment="1">
      <alignment vertical="center" wrapText="1"/>
    </xf>
    <xf numFmtId="164" fontId="2" fillId="5" borderId="1" xfId="1" applyNumberFormat="1" applyFont="1" applyFill="1" applyBorder="1" applyAlignment="1" applyProtection="1">
      <alignment wrapText="1"/>
      <protection hidden="1"/>
    </xf>
    <xf numFmtId="4" fontId="1" fillId="2" borderId="0" xfId="1" applyNumberFormat="1" applyFill="1"/>
    <xf numFmtId="0" fontId="8" fillId="2" borderId="0" xfId="2" applyFont="1" applyFill="1" applyAlignment="1">
      <alignment horizontal="center" vertical="center" wrapText="1"/>
    </xf>
    <xf numFmtId="0" fontId="6" fillId="2" borderId="5" xfId="2" applyNumberFormat="1" applyFont="1" applyFill="1" applyBorder="1" applyAlignment="1" applyProtection="1">
      <alignment horizontal="center" vertical="center" wrapText="1"/>
      <protection hidden="1"/>
    </xf>
    <xf numFmtId="0" fontId="6" fillId="2" borderId="6" xfId="2" applyNumberFormat="1" applyFont="1" applyFill="1" applyBorder="1" applyAlignment="1" applyProtection="1">
      <alignment horizontal="center" vertical="center" wrapText="1"/>
      <protection hidden="1"/>
    </xf>
    <xf numFmtId="0" fontId="6" fillId="2" borderId="3" xfId="2" applyNumberFormat="1" applyFont="1" applyFill="1" applyBorder="1" applyAlignment="1" applyProtection="1">
      <alignment horizontal="center" vertical="center" wrapText="1"/>
      <protection hidden="1"/>
    </xf>
    <xf numFmtId="0" fontId="6" fillId="2" borderId="4" xfId="2" applyNumberFormat="1" applyFont="1" applyFill="1" applyBorder="1" applyAlignment="1" applyProtection="1">
      <alignment horizontal="center" vertical="center" wrapText="1"/>
      <protection hidden="1"/>
    </xf>
    <xf numFmtId="0" fontId="6" fillId="2" borderId="7" xfId="2" applyNumberFormat="1" applyFont="1" applyFill="1" applyBorder="1" applyAlignment="1" applyProtection="1">
      <alignment horizontal="center" vertical="center" wrapText="1"/>
      <protection hidden="1"/>
    </xf>
    <xf numFmtId="0" fontId="6" fillId="2" borderId="8" xfId="2" applyNumberFormat="1" applyFont="1" applyFill="1" applyBorder="1" applyAlignment="1" applyProtection="1">
      <alignment horizontal="center" vertical="center" wrapText="1"/>
      <protection hidden="1"/>
    </xf>
    <xf numFmtId="0" fontId="6" fillId="2" borderId="9" xfId="2" applyNumberFormat="1" applyFont="1" applyFill="1" applyBorder="1" applyAlignment="1" applyProtection="1">
      <alignment horizontal="center" vertical="center" wrapText="1"/>
      <protection hidden="1"/>
    </xf>
    <xf numFmtId="170" fontId="2" fillId="0" borderId="7" xfId="1" applyNumberFormat="1" applyFont="1" applyBorder="1" applyAlignment="1" applyProtection="1">
      <alignment horizontal="right"/>
      <protection hidden="1"/>
    </xf>
    <xf numFmtId="170" fontId="7" fillId="6" borderId="7" xfId="1" applyNumberFormat="1" applyFont="1" applyFill="1" applyBorder="1" applyAlignment="1" applyProtection="1">
      <alignment horizontal="right"/>
      <protection hidden="1"/>
    </xf>
    <xf numFmtId="170" fontId="9" fillId="6" borderId="7" xfId="1" applyNumberFormat="1" applyFont="1" applyFill="1" applyBorder="1" applyAlignment="1" applyProtection="1">
      <alignment horizontal="right"/>
      <protection hidden="1"/>
    </xf>
    <xf numFmtId="4" fontId="2" fillId="0" borderId="7" xfId="1" applyNumberFormat="1" applyFont="1" applyBorder="1" applyAlignment="1" applyProtection="1">
      <alignment horizontal="right"/>
      <protection hidden="1"/>
    </xf>
    <xf numFmtId="4" fontId="1" fillId="6" borderId="1" xfId="1" applyNumberFormat="1" applyFont="1" applyFill="1" applyBorder="1" applyAlignment="1" applyProtection="1">
      <alignment horizontal="right"/>
      <protection hidden="1"/>
    </xf>
    <xf numFmtId="4" fontId="7" fillId="6" borderId="7" xfId="1" applyNumberFormat="1" applyFont="1" applyFill="1" applyBorder="1" applyAlignment="1" applyProtection="1">
      <alignment horizontal="right"/>
      <protection hidden="1"/>
    </xf>
  </cellXfs>
  <cellStyles count="3">
    <cellStyle name="Обычный" xfId="0" builtinId="0"/>
    <cellStyle name="Обычный 2" xfId="1"/>
    <cellStyle name="Обычный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2"/>
  <sheetViews>
    <sheetView showGridLines="0" tabSelected="1" zoomScale="125" zoomScaleNormal="125" workbookViewId="0">
      <pane xSplit="1" ySplit="6" topLeftCell="B386" activePane="bottomRight" state="frozen"/>
      <selection pane="topRight" activeCell="B1" sqref="B1"/>
      <selection pane="bottomLeft" activeCell="A8" sqref="A8"/>
      <selection pane="bottomRight" activeCell="H394" sqref="H394"/>
    </sheetView>
  </sheetViews>
  <sheetFormatPr defaultColWidth="9.140625" defaultRowHeight="12.75" x14ac:dyDescent="0.2"/>
  <cols>
    <col min="1" max="1" width="53.7109375" style="6" customWidth="1"/>
    <col min="2" max="2" width="15.7109375" style="6" customWidth="1"/>
    <col min="3" max="3" width="15.5703125" style="6" customWidth="1"/>
    <col min="4" max="4" width="15.42578125" style="6" customWidth="1"/>
    <col min="5" max="5" width="17.42578125" style="6" customWidth="1"/>
    <col min="6" max="7" width="15.140625" style="6" customWidth="1"/>
    <col min="8" max="8" width="14.5703125" style="6" customWidth="1"/>
    <col min="9" max="9" width="13.42578125" style="6" customWidth="1"/>
    <col min="10" max="229" width="9.140625" style="6" customWidth="1"/>
    <col min="230" max="16384" width="9.140625" style="6"/>
  </cols>
  <sheetData>
    <row r="1" spans="1:10" s="3" customFormat="1" ht="15.75" x14ac:dyDescent="0.2">
      <c r="A1" s="1"/>
      <c r="B1" s="2"/>
      <c r="C1" s="2"/>
      <c r="D1" s="2"/>
      <c r="E1" s="2"/>
      <c r="F1" s="2"/>
      <c r="G1" s="2"/>
      <c r="H1" s="2"/>
      <c r="I1" s="2"/>
    </row>
    <row r="2" spans="1:10" s="3" customFormat="1" ht="75.75" customHeight="1" x14ac:dyDescent="0.2">
      <c r="A2" s="27" t="s">
        <v>334</v>
      </c>
      <c r="B2" s="27"/>
      <c r="C2" s="27"/>
      <c r="D2" s="27"/>
      <c r="E2" s="27"/>
      <c r="F2" s="27"/>
      <c r="G2" s="27"/>
      <c r="H2" s="27"/>
      <c r="I2" s="27"/>
    </row>
    <row r="3" spans="1:10" s="3" customFormat="1" ht="15.75" x14ac:dyDescent="0.2">
      <c r="A3" s="4"/>
      <c r="B3" s="4"/>
      <c r="I3" s="14" t="s">
        <v>270</v>
      </c>
      <c r="J3" s="24"/>
    </row>
    <row r="4" spans="1:10" s="3" customFormat="1" ht="12.75" customHeight="1" x14ac:dyDescent="0.2">
      <c r="A4" s="28" t="s">
        <v>269</v>
      </c>
      <c r="B4" s="30" t="s">
        <v>273</v>
      </c>
      <c r="C4" s="28" t="s">
        <v>335</v>
      </c>
      <c r="D4" s="32" t="s">
        <v>307</v>
      </c>
      <c r="E4" s="33"/>
      <c r="F4" s="34"/>
      <c r="G4" s="28" t="s">
        <v>306</v>
      </c>
      <c r="H4" s="28" t="s">
        <v>278</v>
      </c>
      <c r="I4" s="28" t="s">
        <v>308</v>
      </c>
    </row>
    <row r="5" spans="1:10" s="3" customFormat="1" ht="38.25" customHeight="1" x14ac:dyDescent="0.2">
      <c r="A5" s="29"/>
      <c r="B5" s="31"/>
      <c r="C5" s="29"/>
      <c r="D5" s="18" t="s">
        <v>277</v>
      </c>
      <c r="E5" s="18" t="s">
        <v>276</v>
      </c>
      <c r="F5" s="18" t="s">
        <v>336</v>
      </c>
      <c r="G5" s="29"/>
      <c r="H5" s="29"/>
      <c r="I5" s="29"/>
    </row>
    <row r="6" spans="1:10" s="3" customFormat="1" x14ac:dyDescent="0.2">
      <c r="A6" s="5">
        <v>1</v>
      </c>
      <c r="B6" s="5">
        <v>2</v>
      </c>
      <c r="C6" s="18">
        <v>3</v>
      </c>
      <c r="D6" s="18">
        <v>4</v>
      </c>
      <c r="E6" s="18">
        <v>5</v>
      </c>
      <c r="F6" s="18">
        <v>6</v>
      </c>
      <c r="G6" s="18">
        <v>7</v>
      </c>
      <c r="H6" s="18">
        <v>8</v>
      </c>
      <c r="I6" s="18">
        <v>9</v>
      </c>
    </row>
    <row r="7" spans="1:10" ht="25.5" x14ac:dyDescent="0.2">
      <c r="A7" s="8" t="s">
        <v>279</v>
      </c>
      <c r="B7" s="9" t="s">
        <v>268</v>
      </c>
      <c r="C7" s="16">
        <f>C8+C9+C10+C11</f>
        <v>959081.42100000009</v>
      </c>
      <c r="D7" s="19">
        <f t="shared" ref="D7:F7" si="0">D8+D9+D10+D11</f>
        <v>1844124.8499999999</v>
      </c>
      <c r="E7" s="19">
        <f t="shared" si="0"/>
        <v>1908754.73</v>
      </c>
      <c r="F7" s="19">
        <f t="shared" si="0"/>
        <v>944304.09499999997</v>
      </c>
      <c r="G7" s="20">
        <f>F7/D7*100</f>
        <v>51.206082657581454</v>
      </c>
      <c r="H7" s="20">
        <f>F7/E7*100</f>
        <v>49.472259591990635</v>
      </c>
      <c r="I7" s="20">
        <f>F7/C7*100</f>
        <v>98.459220909045214</v>
      </c>
    </row>
    <row r="8" spans="1:10" ht="22.5" x14ac:dyDescent="0.2">
      <c r="A8" s="10" t="s">
        <v>267</v>
      </c>
      <c r="B8" s="11" t="s">
        <v>266</v>
      </c>
      <c r="C8" s="21">
        <v>958447.902</v>
      </c>
      <c r="D8" s="21">
        <v>1811726.95</v>
      </c>
      <c r="E8" s="35">
        <v>1873713.1510000001</v>
      </c>
      <c r="F8" s="35">
        <v>937910.08600000001</v>
      </c>
      <c r="G8" s="22">
        <f>F8/D8*100</f>
        <v>51.768843312729885</v>
      </c>
      <c r="H8" s="22">
        <f>F8/E8*100</f>
        <v>50.056225815538404</v>
      </c>
      <c r="I8" s="22">
        <f>F8/C8*100</f>
        <v>97.857179721804016</v>
      </c>
    </row>
    <row r="9" spans="1:10" ht="22.5" x14ac:dyDescent="0.2">
      <c r="A9" s="10" t="s">
        <v>265</v>
      </c>
      <c r="B9" s="11" t="s">
        <v>264</v>
      </c>
      <c r="C9" s="21">
        <v>80</v>
      </c>
      <c r="D9" s="21">
        <v>150</v>
      </c>
      <c r="E9" s="35">
        <v>150</v>
      </c>
      <c r="F9" s="35">
        <v>70</v>
      </c>
      <c r="G9" s="22">
        <f t="shared" ref="G9:G17" si="1">F9/D9*100</f>
        <v>46.666666666666664</v>
      </c>
      <c r="H9" s="22">
        <f t="shared" ref="H9:H17" si="2">F9/E9*100</f>
        <v>46.666666666666664</v>
      </c>
      <c r="I9" s="22">
        <f>F9/C9*100</f>
        <v>87.5</v>
      </c>
    </row>
    <row r="10" spans="1:10" ht="22.5" x14ac:dyDescent="0.2">
      <c r="A10" s="10" t="s">
        <v>263</v>
      </c>
      <c r="B10" s="11" t="s">
        <v>262</v>
      </c>
      <c r="C10" s="21">
        <v>261.959</v>
      </c>
      <c r="D10" s="21">
        <v>28447.9</v>
      </c>
      <c r="E10" s="35">
        <v>27967.9</v>
      </c>
      <c r="F10" s="35">
        <v>4691.7330000000002</v>
      </c>
      <c r="G10" s="22">
        <f t="shared" si="1"/>
        <v>16.492370262831351</v>
      </c>
      <c r="H10" s="22">
        <f t="shared" si="2"/>
        <v>16.775421107769979</v>
      </c>
      <c r="I10" s="22">
        <f t="shared" ref="I10:I17" si="3">F10/C10*100</f>
        <v>1791.0180600781039</v>
      </c>
    </row>
    <row r="11" spans="1:10" x14ac:dyDescent="0.2">
      <c r="A11" s="10" t="s">
        <v>261</v>
      </c>
      <c r="B11" s="11" t="s">
        <v>260</v>
      </c>
      <c r="C11" s="21">
        <v>291.56</v>
      </c>
      <c r="D11" s="21">
        <v>3800</v>
      </c>
      <c r="E11" s="35">
        <v>6923.6790000000001</v>
      </c>
      <c r="F11" s="35">
        <v>1632.2760000000001</v>
      </c>
      <c r="G11" s="22">
        <f t="shared" si="1"/>
        <v>42.954631578947371</v>
      </c>
      <c r="H11" s="22">
        <f t="shared" si="2"/>
        <v>23.575269737375173</v>
      </c>
      <c r="I11" s="22">
        <f t="shared" si="3"/>
        <v>559.8422280148169</v>
      </c>
    </row>
    <row r="12" spans="1:10" ht="25.5" x14ac:dyDescent="0.2">
      <c r="A12" s="8" t="s">
        <v>280</v>
      </c>
      <c r="B12" s="9" t="s">
        <v>259</v>
      </c>
      <c r="C12" s="16">
        <f>C13+C14</f>
        <v>16620.5</v>
      </c>
      <c r="D12" s="19">
        <f t="shared" ref="D12:F12" si="4">D13+D14</f>
        <v>4785.8</v>
      </c>
      <c r="E12" s="19">
        <f t="shared" si="4"/>
        <v>42493.707999999999</v>
      </c>
      <c r="F12" s="19">
        <f t="shared" si="4"/>
        <v>15682.986000000001</v>
      </c>
      <c r="G12" s="20">
        <f>F12/D12*100</f>
        <v>327.69831585105942</v>
      </c>
      <c r="H12" s="20">
        <f>F12/E12*100</f>
        <v>36.906607444095016</v>
      </c>
      <c r="I12" s="20">
        <f>F12/C12*100</f>
        <v>94.359291236725738</v>
      </c>
    </row>
    <row r="13" spans="1:10" ht="22.5" x14ac:dyDescent="0.2">
      <c r="A13" s="10" t="s">
        <v>258</v>
      </c>
      <c r="B13" s="11" t="s">
        <v>257</v>
      </c>
      <c r="C13" s="21">
        <v>16370.5</v>
      </c>
      <c r="D13" s="21">
        <v>4535.8</v>
      </c>
      <c r="E13" s="35">
        <v>42243.707999999999</v>
      </c>
      <c r="F13" s="35">
        <v>15432.986000000001</v>
      </c>
      <c r="G13" s="22">
        <f t="shared" si="1"/>
        <v>340.24837955818157</v>
      </c>
      <c r="H13" s="22">
        <f t="shared" si="2"/>
        <v>36.533218154050303</v>
      </c>
      <c r="I13" s="22">
        <f t="shared" si="3"/>
        <v>94.273149873247618</v>
      </c>
    </row>
    <row r="14" spans="1:10" x14ac:dyDescent="0.2">
      <c r="A14" s="10" t="s">
        <v>256</v>
      </c>
      <c r="B14" s="11" t="s">
        <v>255</v>
      </c>
      <c r="C14" s="21">
        <v>250</v>
      </c>
      <c r="D14" s="21">
        <v>250</v>
      </c>
      <c r="E14" s="35">
        <v>250</v>
      </c>
      <c r="F14" s="35">
        <v>250</v>
      </c>
      <c r="G14" s="22">
        <f t="shared" si="1"/>
        <v>100</v>
      </c>
      <c r="H14" s="22">
        <f t="shared" si="2"/>
        <v>100</v>
      </c>
      <c r="I14" s="22">
        <f t="shared" si="3"/>
        <v>100</v>
      </c>
    </row>
    <row r="15" spans="1:10" ht="25.5" x14ac:dyDescent="0.2">
      <c r="A15" s="8" t="s">
        <v>281</v>
      </c>
      <c r="B15" s="9" t="s">
        <v>254</v>
      </c>
      <c r="C15" s="16">
        <f>C16+C17</f>
        <v>212763.34</v>
      </c>
      <c r="D15" s="16">
        <f t="shared" ref="D15:F15" si="5">D16+D17</f>
        <v>345761.39999999997</v>
      </c>
      <c r="E15" s="16">
        <f t="shared" si="5"/>
        <v>349036.16899999999</v>
      </c>
      <c r="F15" s="16">
        <f t="shared" si="5"/>
        <v>200114.663</v>
      </c>
      <c r="G15" s="20">
        <f>F15/D15*100</f>
        <v>57.87651918346004</v>
      </c>
      <c r="H15" s="20">
        <f>F15/E15*100</f>
        <v>57.333503164825302</v>
      </c>
      <c r="I15" s="20">
        <f>F15/C15*100</f>
        <v>94.055048675208809</v>
      </c>
    </row>
    <row r="16" spans="1:10" ht="22.5" x14ac:dyDescent="0.2">
      <c r="A16" s="10" t="s">
        <v>253</v>
      </c>
      <c r="B16" s="11" t="s">
        <v>252</v>
      </c>
      <c r="C16" s="21">
        <v>36461.565999999999</v>
      </c>
      <c r="D16" s="21">
        <v>24567.1</v>
      </c>
      <c r="E16" s="35">
        <v>27306.806</v>
      </c>
      <c r="F16" s="35">
        <v>20439.886999999999</v>
      </c>
      <c r="G16" s="22">
        <f t="shared" si="1"/>
        <v>83.200243414973684</v>
      </c>
      <c r="H16" s="22">
        <f t="shared" si="2"/>
        <v>74.85271986771356</v>
      </c>
      <c r="I16" s="22">
        <f t="shared" si="3"/>
        <v>56.058719474638032</v>
      </c>
    </row>
    <row r="17" spans="1:9" x14ac:dyDescent="0.2">
      <c r="A17" s="10" t="s">
        <v>251</v>
      </c>
      <c r="B17" s="11" t="s">
        <v>250</v>
      </c>
      <c r="C17" s="21">
        <v>176301.774</v>
      </c>
      <c r="D17" s="21">
        <v>321194.3</v>
      </c>
      <c r="E17" s="35">
        <v>321729.36300000001</v>
      </c>
      <c r="F17" s="35">
        <v>179674.77600000001</v>
      </c>
      <c r="G17" s="22">
        <f t="shared" si="1"/>
        <v>55.939590459731079</v>
      </c>
      <c r="H17" s="22">
        <f t="shared" si="2"/>
        <v>55.846558214209374</v>
      </c>
      <c r="I17" s="22">
        <f t="shared" si="3"/>
        <v>101.91319799198391</v>
      </c>
    </row>
    <row r="18" spans="1:9" ht="25.5" x14ac:dyDescent="0.2">
      <c r="A18" s="8" t="s">
        <v>331</v>
      </c>
      <c r="B18" s="9" t="s">
        <v>249</v>
      </c>
      <c r="C18" s="19">
        <v>86962.808999999994</v>
      </c>
      <c r="D18" s="19">
        <v>158917.1</v>
      </c>
      <c r="E18" s="36">
        <v>161082.99299999999</v>
      </c>
      <c r="F18" s="36">
        <v>84048.490999999995</v>
      </c>
      <c r="G18" s="20">
        <f>F18/D18*100</f>
        <v>52.888261238092063</v>
      </c>
      <c r="H18" s="20">
        <f t="shared" ref="H18:H42" si="6">F18/E18*100</f>
        <v>52.17713517404038</v>
      </c>
      <c r="I18" s="20">
        <f t="shared" ref="I18:I42" si="7">F18/C18*100</f>
        <v>96.648776605180728</v>
      </c>
    </row>
    <row r="19" spans="1:9" ht="63.75" x14ac:dyDescent="0.2">
      <c r="A19" s="8" t="s">
        <v>282</v>
      </c>
      <c r="B19" s="9" t="s">
        <v>248</v>
      </c>
      <c r="C19" s="19">
        <f t="shared" ref="C19:F19" si="8">C20+C33+C42</f>
        <v>40461.814999999995</v>
      </c>
      <c r="D19" s="19">
        <f t="shared" si="8"/>
        <v>74222.899999999994</v>
      </c>
      <c r="E19" s="19">
        <f t="shared" si="8"/>
        <v>74086.099999999991</v>
      </c>
      <c r="F19" s="19">
        <f t="shared" si="8"/>
        <v>35749.743000000002</v>
      </c>
      <c r="G19" s="20">
        <f>F19/D19*100</f>
        <v>48.165381573611384</v>
      </c>
      <c r="H19" s="20">
        <f t="shared" si="6"/>
        <v>48.254318961316642</v>
      </c>
      <c r="I19" s="20">
        <f t="shared" si="7"/>
        <v>88.354274270692031</v>
      </c>
    </row>
    <row r="20" spans="1:9" ht="22.5" x14ac:dyDescent="0.2">
      <c r="A20" s="10" t="s">
        <v>247</v>
      </c>
      <c r="B20" s="11" t="s">
        <v>246</v>
      </c>
      <c r="C20" s="21">
        <v>1660.0920000000001</v>
      </c>
      <c r="D20" s="21">
        <v>4724.7</v>
      </c>
      <c r="E20" s="38">
        <v>4587.8999999999996</v>
      </c>
      <c r="F20" s="38">
        <v>468.78399999999999</v>
      </c>
      <c r="G20" s="22">
        <f t="shared" ref="G20:G42" si="9">F20/D20*100</f>
        <v>9.921984464622092</v>
      </c>
      <c r="H20" s="22">
        <f t="shared" si="6"/>
        <v>10.217833867346716</v>
      </c>
      <c r="I20" s="22">
        <f t="shared" si="7"/>
        <v>28.238434978302408</v>
      </c>
    </row>
    <row r="21" spans="1:9" ht="78.75" hidden="1" x14ac:dyDescent="0.2">
      <c r="A21" s="10" t="s">
        <v>245</v>
      </c>
      <c r="B21" s="11" t="s">
        <v>244</v>
      </c>
      <c r="C21" s="21"/>
      <c r="D21" s="21"/>
      <c r="E21" s="21"/>
      <c r="F21" s="21"/>
      <c r="G21" s="22" t="e">
        <f t="shared" si="9"/>
        <v>#DIV/0!</v>
      </c>
      <c r="H21" s="22" t="e">
        <f t="shared" si="6"/>
        <v>#DIV/0!</v>
      </c>
      <c r="I21" s="22" t="e">
        <f t="shared" si="7"/>
        <v>#DIV/0!</v>
      </c>
    </row>
    <row r="22" spans="1:9" hidden="1" x14ac:dyDescent="0.2">
      <c r="A22" s="10" t="s">
        <v>2</v>
      </c>
      <c r="B22" s="11" t="s">
        <v>244</v>
      </c>
      <c r="C22" s="21"/>
      <c r="D22" s="21"/>
      <c r="E22" s="21"/>
      <c r="F22" s="21"/>
      <c r="G22" s="22" t="e">
        <f t="shared" si="9"/>
        <v>#DIV/0!</v>
      </c>
      <c r="H22" s="22" t="e">
        <f t="shared" si="6"/>
        <v>#DIV/0!</v>
      </c>
      <c r="I22" s="22" t="e">
        <f t="shared" si="7"/>
        <v>#DIV/0!</v>
      </c>
    </row>
    <row r="23" spans="1:9" hidden="1" x14ac:dyDescent="0.2">
      <c r="A23" s="10" t="s">
        <v>1</v>
      </c>
      <c r="B23" s="11" t="s">
        <v>244</v>
      </c>
      <c r="C23" s="21"/>
      <c r="D23" s="21"/>
      <c r="E23" s="21"/>
      <c r="F23" s="21"/>
      <c r="G23" s="22" t="e">
        <f t="shared" si="9"/>
        <v>#DIV/0!</v>
      </c>
      <c r="H23" s="22" t="e">
        <f t="shared" si="6"/>
        <v>#DIV/0!</v>
      </c>
      <c r="I23" s="22" t="e">
        <f t="shared" si="7"/>
        <v>#DIV/0!</v>
      </c>
    </row>
    <row r="24" spans="1:9" ht="33.75" hidden="1" x14ac:dyDescent="0.2">
      <c r="A24" s="10" t="s">
        <v>116</v>
      </c>
      <c r="B24" s="11" t="s">
        <v>244</v>
      </c>
      <c r="C24" s="21"/>
      <c r="D24" s="21"/>
      <c r="E24" s="21"/>
      <c r="F24" s="21"/>
      <c r="G24" s="22" t="e">
        <f t="shared" si="9"/>
        <v>#DIV/0!</v>
      </c>
      <c r="H24" s="22" t="e">
        <f t="shared" si="6"/>
        <v>#DIV/0!</v>
      </c>
      <c r="I24" s="22" t="e">
        <f t="shared" si="7"/>
        <v>#DIV/0!</v>
      </c>
    </row>
    <row r="25" spans="1:9" ht="67.5" hidden="1" x14ac:dyDescent="0.2">
      <c r="A25" s="10" t="s">
        <v>243</v>
      </c>
      <c r="B25" s="11" t="s">
        <v>242</v>
      </c>
      <c r="C25" s="21"/>
      <c r="D25" s="21"/>
      <c r="E25" s="21"/>
      <c r="F25" s="21"/>
      <c r="G25" s="22" t="e">
        <f t="shared" si="9"/>
        <v>#DIV/0!</v>
      </c>
      <c r="H25" s="22" t="e">
        <f t="shared" si="6"/>
        <v>#DIV/0!</v>
      </c>
      <c r="I25" s="22" t="e">
        <f t="shared" si="7"/>
        <v>#DIV/0!</v>
      </c>
    </row>
    <row r="26" spans="1:9" hidden="1" x14ac:dyDescent="0.2">
      <c r="A26" s="10" t="s">
        <v>2</v>
      </c>
      <c r="B26" s="11" t="s">
        <v>242</v>
      </c>
      <c r="C26" s="21"/>
      <c r="D26" s="21"/>
      <c r="E26" s="21"/>
      <c r="F26" s="21"/>
      <c r="G26" s="22" t="e">
        <f t="shared" si="9"/>
        <v>#DIV/0!</v>
      </c>
      <c r="H26" s="22" t="e">
        <f t="shared" si="6"/>
        <v>#DIV/0!</v>
      </c>
      <c r="I26" s="22" t="e">
        <f t="shared" si="7"/>
        <v>#DIV/0!</v>
      </c>
    </row>
    <row r="27" spans="1:9" hidden="1" x14ac:dyDescent="0.2">
      <c r="A27" s="10" t="s">
        <v>1</v>
      </c>
      <c r="B27" s="11" t="s">
        <v>242</v>
      </c>
      <c r="C27" s="21"/>
      <c r="D27" s="21"/>
      <c r="E27" s="21"/>
      <c r="F27" s="21"/>
      <c r="G27" s="22" t="e">
        <f t="shared" si="9"/>
        <v>#DIV/0!</v>
      </c>
      <c r="H27" s="22" t="e">
        <f t="shared" si="6"/>
        <v>#DIV/0!</v>
      </c>
      <c r="I27" s="22" t="e">
        <f t="shared" si="7"/>
        <v>#DIV/0!</v>
      </c>
    </row>
    <row r="28" spans="1:9" ht="33.75" hidden="1" x14ac:dyDescent="0.2">
      <c r="A28" s="10" t="s">
        <v>116</v>
      </c>
      <c r="B28" s="11" t="s">
        <v>242</v>
      </c>
      <c r="C28" s="21"/>
      <c r="D28" s="21"/>
      <c r="E28" s="21"/>
      <c r="F28" s="21"/>
      <c r="G28" s="22" t="e">
        <f t="shared" si="9"/>
        <v>#DIV/0!</v>
      </c>
      <c r="H28" s="22" t="e">
        <f t="shared" si="6"/>
        <v>#DIV/0!</v>
      </c>
      <c r="I28" s="22" t="e">
        <f t="shared" si="7"/>
        <v>#DIV/0!</v>
      </c>
    </row>
    <row r="29" spans="1:9" ht="78.75" hidden="1" x14ac:dyDescent="0.2">
      <c r="A29" s="10" t="s">
        <v>241</v>
      </c>
      <c r="B29" s="11" t="s">
        <v>240</v>
      </c>
      <c r="C29" s="21"/>
      <c r="D29" s="21"/>
      <c r="E29" s="21"/>
      <c r="F29" s="21"/>
      <c r="G29" s="22" t="e">
        <f t="shared" si="9"/>
        <v>#DIV/0!</v>
      </c>
      <c r="H29" s="22" t="e">
        <f t="shared" si="6"/>
        <v>#DIV/0!</v>
      </c>
      <c r="I29" s="22" t="e">
        <f t="shared" si="7"/>
        <v>#DIV/0!</v>
      </c>
    </row>
    <row r="30" spans="1:9" hidden="1" x14ac:dyDescent="0.2">
      <c r="A30" s="10" t="s">
        <v>2</v>
      </c>
      <c r="B30" s="11" t="s">
        <v>240</v>
      </c>
      <c r="C30" s="21"/>
      <c r="D30" s="21"/>
      <c r="E30" s="21"/>
      <c r="F30" s="21"/>
      <c r="G30" s="22" t="e">
        <f t="shared" si="9"/>
        <v>#DIV/0!</v>
      </c>
      <c r="H30" s="22" t="e">
        <f t="shared" si="6"/>
        <v>#DIV/0!</v>
      </c>
      <c r="I30" s="22" t="e">
        <f t="shared" si="7"/>
        <v>#DIV/0!</v>
      </c>
    </row>
    <row r="31" spans="1:9" hidden="1" x14ac:dyDescent="0.2">
      <c r="A31" s="10" t="s">
        <v>1</v>
      </c>
      <c r="B31" s="11" t="s">
        <v>240</v>
      </c>
      <c r="C31" s="21"/>
      <c r="D31" s="21"/>
      <c r="E31" s="21"/>
      <c r="F31" s="21"/>
      <c r="G31" s="22" t="e">
        <f t="shared" si="9"/>
        <v>#DIV/0!</v>
      </c>
      <c r="H31" s="22" t="e">
        <f t="shared" si="6"/>
        <v>#DIV/0!</v>
      </c>
      <c r="I31" s="22" t="e">
        <f t="shared" si="7"/>
        <v>#DIV/0!</v>
      </c>
    </row>
    <row r="32" spans="1:9" ht="33.75" hidden="1" x14ac:dyDescent="0.2">
      <c r="A32" s="10" t="s">
        <v>116</v>
      </c>
      <c r="B32" s="11" t="s">
        <v>240</v>
      </c>
      <c r="C32" s="21"/>
      <c r="D32" s="21"/>
      <c r="E32" s="21"/>
      <c r="F32" s="21"/>
      <c r="G32" s="22" t="e">
        <f t="shared" si="9"/>
        <v>#DIV/0!</v>
      </c>
      <c r="H32" s="22" t="e">
        <f t="shared" si="6"/>
        <v>#DIV/0!</v>
      </c>
      <c r="I32" s="22" t="e">
        <f t="shared" si="7"/>
        <v>#DIV/0!</v>
      </c>
    </row>
    <row r="33" spans="1:9" ht="33.75" x14ac:dyDescent="0.2">
      <c r="A33" s="10" t="s">
        <v>239</v>
      </c>
      <c r="B33" s="11" t="s">
        <v>238</v>
      </c>
      <c r="C33" s="21">
        <v>38781.722999999998</v>
      </c>
      <c r="D33" s="21">
        <v>69478.2</v>
      </c>
      <c r="E33" s="38">
        <v>69478.2</v>
      </c>
      <c r="F33" s="38">
        <v>35260.959000000003</v>
      </c>
      <c r="G33" s="22">
        <f t="shared" si="9"/>
        <v>50.751111859547315</v>
      </c>
      <c r="H33" s="22">
        <f t="shared" si="6"/>
        <v>50.751111859547315</v>
      </c>
      <c r="I33" s="22">
        <f t="shared" si="7"/>
        <v>90.921589533296412</v>
      </c>
    </row>
    <row r="34" spans="1:9" ht="146.25" hidden="1" x14ac:dyDescent="0.2">
      <c r="A34" s="10" t="s">
        <v>237</v>
      </c>
      <c r="B34" s="11" t="s">
        <v>296</v>
      </c>
      <c r="C34" s="21"/>
      <c r="D34" s="21"/>
      <c r="E34" s="21"/>
      <c r="F34" s="21"/>
      <c r="G34" s="22" t="e">
        <f t="shared" si="9"/>
        <v>#DIV/0!</v>
      </c>
      <c r="H34" s="22" t="e">
        <f t="shared" si="6"/>
        <v>#DIV/0!</v>
      </c>
      <c r="I34" s="22" t="e">
        <f t="shared" si="7"/>
        <v>#DIV/0!</v>
      </c>
    </row>
    <row r="35" spans="1:9" hidden="1" x14ac:dyDescent="0.2">
      <c r="A35" s="10" t="s">
        <v>2</v>
      </c>
      <c r="B35" s="11" t="s">
        <v>297</v>
      </c>
      <c r="C35" s="21"/>
      <c r="D35" s="21"/>
      <c r="E35" s="21"/>
      <c r="F35" s="21"/>
      <c r="G35" s="22" t="e">
        <f t="shared" si="9"/>
        <v>#DIV/0!</v>
      </c>
      <c r="H35" s="22" t="e">
        <f t="shared" si="6"/>
        <v>#DIV/0!</v>
      </c>
      <c r="I35" s="22" t="e">
        <f t="shared" si="7"/>
        <v>#DIV/0!</v>
      </c>
    </row>
    <row r="36" spans="1:9" hidden="1" x14ac:dyDescent="0.2">
      <c r="A36" s="10" t="s">
        <v>1</v>
      </c>
      <c r="B36" s="11" t="s">
        <v>298</v>
      </c>
      <c r="C36" s="21"/>
      <c r="D36" s="21"/>
      <c r="E36" s="21"/>
      <c r="F36" s="21"/>
      <c r="G36" s="22" t="e">
        <f t="shared" si="9"/>
        <v>#DIV/0!</v>
      </c>
      <c r="H36" s="22" t="e">
        <f t="shared" si="6"/>
        <v>#DIV/0!</v>
      </c>
      <c r="I36" s="22" t="e">
        <f t="shared" si="7"/>
        <v>#DIV/0!</v>
      </c>
    </row>
    <row r="37" spans="1:9" ht="33.75" hidden="1" x14ac:dyDescent="0.2">
      <c r="A37" s="10" t="s">
        <v>116</v>
      </c>
      <c r="B37" s="11" t="s">
        <v>299</v>
      </c>
      <c r="C37" s="21"/>
      <c r="D37" s="21"/>
      <c r="E37" s="21"/>
      <c r="F37" s="21"/>
      <c r="G37" s="22" t="e">
        <f t="shared" si="9"/>
        <v>#DIV/0!</v>
      </c>
      <c r="H37" s="22" t="e">
        <f t="shared" si="6"/>
        <v>#DIV/0!</v>
      </c>
      <c r="I37" s="22" t="e">
        <f t="shared" si="7"/>
        <v>#DIV/0!</v>
      </c>
    </row>
    <row r="38" spans="1:9" ht="78.75" hidden="1" x14ac:dyDescent="0.2">
      <c r="A38" s="10" t="s">
        <v>236</v>
      </c>
      <c r="B38" s="11" t="s">
        <v>300</v>
      </c>
      <c r="C38" s="21"/>
      <c r="D38" s="21"/>
      <c r="E38" s="21"/>
      <c r="F38" s="21"/>
      <c r="G38" s="22" t="e">
        <f t="shared" si="9"/>
        <v>#DIV/0!</v>
      </c>
      <c r="H38" s="22" t="e">
        <f t="shared" si="6"/>
        <v>#DIV/0!</v>
      </c>
      <c r="I38" s="22" t="e">
        <f t="shared" si="7"/>
        <v>#DIV/0!</v>
      </c>
    </row>
    <row r="39" spans="1:9" hidden="1" x14ac:dyDescent="0.2">
      <c r="A39" s="10" t="s">
        <v>2</v>
      </c>
      <c r="B39" s="11" t="s">
        <v>301</v>
      </c>
      <c r="C39" s="21"/>
      <c r="D39" s="21"/>
      <c r="E39" s="21"/>
      <c r="F39" s="21"/>
      <c r="G39" s="22" t="e">
        <f t="shared" si="9"/>
        <v>#DIV/0!</v>
      </c>
      <c r="H39" s="22" t="e">
        <f t="shared" si="6"/>
        <v>#DIV/0!</v>
      </c>
      <c r="I39" s="22" t="e">
        <f t="shared" si="7"/>
        <v>#DIV/0!</v>
      </c>
    </row>
    <row r="40" spans="1:9" hidden="1" x14ac:dyDescent="0.2">
      <c r="A40" s="10" t="s">
        <v>1</v>
      </c>
      <c r="B40" s="11" t="s">
        <v>302</v>
      </c>
      <c r="C40" s="21"/>
      <c r="D40" s="21"/>
      <c r="E40" s="21"/>
      <c r="F40" s="21"/>
      <c r="G40" s="22" t="e">
        <f t="shared" si="9"/>
        <v>#DIV/0!</v>
      </c>
      <c r="H40" s="22" t="e">
        <f t="shared" si="6"/>
        <v>#DIV/0!</v>
      </c>
      <c r="I40" s="22" t="e">
        <f t="shared" si="7"/>
        <v>#DIV/0!</v>
      </c>
    </row>
    <row r="41" spans="1:9" ht="33.75" hidden="1" x14ac:dyDescent="0.2">
      <c r="A41" s="10" t="s">
        <v>116</v>
      </c>
      <c r="B41" s="11" t="s">
        <v>303</v>
      </c>
      <c r="C41" s="21"/>
      <c r="D41" s="21"/>
      <c r="E41" s="21"/>
      <c r="F41" s="21"/>
      <c r="G41" s="22" t="e">
        <f t="shared" si="9"/>
        <v>#DIV/0!</v>
      </c>
      <c r="H41" s="22" t="e">
        <f t="shared" si="6"/>
        <v>#DIV/0!</v>
      </c>
      <c r="I41" s="22" t="e">
        <f t="shared" si="7"/>
        <v>#DIV/0!</v>
      </c>
    </row>
    <row r="42" spans="1:9" ht="22.5" x14ac:dyDescent="0.2">
      <c r="A42" s="10" t="s">
        <v>305</v>
      </c>
      <c r="B42" s="11" t="s">
        <v>304</v>
      </c>
      <c r="C42" s="21">
        <v>20</v>
      </c>
      <c r="D42" s="21">
        <v>20</v>
      </c>
      <c r="E42" s="38">
        <v>20</v>
      </c>
      <c r="F42" s="38">
        <v>20</v>
      </c>
      <c r="G42" s="22">
        <f t="shared" si="9"/>
        <v>100</v>
      </c>
      <c r="H42" s="22">
        <f t="shared" si="6"/>
        <v>100</v>
      </c>
      <c r="I42" s="22">
        <f t="shared" si="7"/>
        <v>100</v>
      </c>
    </row>
    <row r="43" spans="1:9" ht="38.25" x14ac:dyDescent="0.2">
      <c r="A43" s="8" t="s">
        <v>283</v>
      </c>
      <c r="B43" s="9" t="s">
        <v>235</v>
      </c>
      <c r="C43" s="19">
        <v>5313.85</v>
      </c>
      <c r="D43" s="19">
        <v>5257.5</v>
      </c>
      <c r="E43" s="37">
        <v>9274.7000000000007</v>
      </c>
      <c r="F43" s="37">
        <v>4358.1139999999996</v>
      </c>
      <c r="G43" s="20">
        <f t="shared" ref="G43:G92" si="10">F43/D43*100</f>
        <v>82.893276271992391</v>
      </c>
      <c r="H43" s="20">
        <f t="shared" ref="H43:H99" si="11">F43/E43*100</f>
        <v>46.989271890195901</v>
      </c>
      <c r="I43" s="20">
        <f t="shared" ref="I43:I99" si="12">F43/C43*100</f>
        <v>82.014245791657629</v>
      </c>
    </row>
    <row r="44" spans="1:9" ht="45" hidden="1" x14ac:dyDescent="0.2">
      <c r="A44" s="10" t="s">
        <v>234</v>
      </c>
      <c r="B44" s="11" t="s">
        <v>233</v>
      </c>
      <c r="C44" s="15"/>
      <c r="D44" s="21"/>
      <c r="E44" s="21"/>
      <c r="F44" s="21"/>
      <c r="G44" s="20" t="e">
        <f t="shared" si="10"/>
        <v>#DIV/0!</v>
      </c>
      <c r="H44" s="20" t="e">
        <f t="shared" si="11"/>
        <v>#DIV/0!</v>
      </c>
      <c r="I44" s="20" t="e">
        <f t="shared" si="12"/>
        <v>#DIV/0!</v>
      </c>
    </row>
    <row r="45" spans="1:9" hidden="1" x14ac:dyDescent="0.2">
      <c r="A45" s="10" t="s">
        <v>12</v>
      </c>
      <c r="B45" s="11" t="s">
        <v>233</v>
      </c>
      <c r="C45" s="15"/>
      <c r="D45" s="21"/>
      <c r="E45" s="21"/>
      <c r="F45" s="21"/>
      <c r="G45" s="20" t="e">
        <f t="shared" si="10"/>
        <v>#DIV/0!</v>
      </c>
      <c r="H45" s="20" t="e">
        <f t="shared" si="11"/>
        <v>#DIV/0!</v>
      </c>
      <c r="I45" s="20" t="e">
        <f t="shared" si="12"/>
        <v>#DIV/0!</v>
      </c>
    </row>
    <row r="46" spans="1:9" hidden="1" x14ac:dyDescent="0.2">
      <c r="A46" s="10" t="s">
        <v>11</v>
      </c>
      <c r="B46" s="11" t="s">
        <v>233</v>
      </c>
      <c r="C46" s="15"/>
      <c r="D46" s="21"/>
      <c r="E46" s="21"/>
      <c r="F46" s="21"/>
      <c r="G46" s="20" t="e">
        <f t="shared" si="10"/>
        <v>#DIV/0!</v>
      </c>
      <c r="H46" s="20" t="e">
        <f t="shared" si="11"/>
        <v>#DIV/0!</v>
      </c>
      <c r="I46" s="20" t="e">
        <f t="shared" si="12"/>
        <v>#DIV/0!</v>
      </c>
    </row>
    <row r="47" spans="1:9" ht="22.5" hidden="1" x14ac:dyDescent="0.2">
      <c r="A47" s="10" t="s">
        <v>6</v>
      </c>
      <c r="B47" s="11" t="s">
        <v>233</v>
      </c>
      <c r="C47" s="15"/>
      <c r="D47" s="21"/>
      <c r="E47" s="21"/>
      <c r="F47" s="21"/>
      <c r="G47" s="20" t="e">
        <f t="shared" si="10"/>
        <v>#DIV/0!</v>
      </c>
      <c r="H47" s="20" t="e">
        <f t="shared" si="11"/>
        <v>#DIV/0!</v>
      </c>
      <c r="I47" s="20" t="e">
        <f t="shared" si="12"/>
        <v>#DIV/0!</v>
      </c>
    </row>
    <row r="48" spans="1:9" ht="25.5" x14ac:dyDescent="0.2">
      <c r="A48" s="8" t="s">
        <v>284</v>
      </c>
      <c r="B48" s="9" t="s">
        <v>232</v>
      </c>
      <c r="C48" s="19">
        <f t="shared" ref="C48:F48" si="13">C49+C63+C76+C93+C99</f>
        <v>46091.758999999998</v>
      </c>
      <c r="D48" s="19">
        <f>D49+D63+D76+D93+D99</f>
        <v>98930.319999999992</v>
      </c>
      <c r="E48" s="19">
        <f t="shared" si="13"/>
        <v>123202.272</v>
      </c>
      <c r="F48" s="19">
        <f t="shared" si="13"/>
        <v>19061.057000000001</v>
      </c>
      <c r="G48" s="20">
        <f t="shared" si="10"/>
        <v>19.267153891749267</v>
      </c>
      <c r="H48" s="20">
        <f t="shared" si="11"/>
        <v>15.471351859485189</v>
      </c>
      <c r="I48" s="20">
        <f t="shared" si="12"/>
        <v>41.354587921020766</v>
      </c>
    </row>
    <row r="49" spans="1:9" x14ac:dyDescent="0.2">
      <c r="A49" s="10" t="s">
        <v>231</v>
      </c>
      <c r="B49" s="11" t="s">
        <v>230</v>
      </c>
      <c r="C49" s="21">
        <v>0</v>
      </c>
      <c r="D49" s="21">
        <v>10000</v>
      </c>
      <c r="E49" s="38">
        <v>13172.548000000001</v>
      </c>
      <c r="F49" s="38">
        <v>0</v>
      </c>
      <c r="G49" s="22">
        <f t="shared" si="10"/>
        <v>0</v>
      </c>
      <c r="H49" s="22">
        <f t="shared" si="11"/>
        <v>0</v>
      </c>
      <c r="I49" s="22"/>
    </row>
    <row r="50" spans="1:9" ht="67.5" hidden="1" x14ac:dyDescent="0.2">
      <c r="A50" s="10" t="s">
        <v>229</v>
      </c>
      <c r="B50" s="11" t="s">
        <v>228</v>
      </c>
      <c r="C50" s="21"/>
      <c r="D50" s="21"/>
      <c r="E50" s="21"/>
      <c r="F50" s="21"/>
      <c r="G50" s="22" t="e">
        <f t="shared" si="10"/>
        <v>#DIV/0!</v>
      </c>
      <c r="H50" s="22" t="e">
        <f t="shared" si="11"/>
        <v>#DIV/0!</v>
      </c>
      <c r="I50" s="22" t="e">
        <f t="shared" si="12"/>
        <v>#DIV/0!</v>
      </c>
    </row>
    <row r="51" spans="1:9" hidden="1" x14ac:dyDescent="0.2">
      <c r="A51" s="10" t="s">
        <v>2</v>
      </c>
      <c r="B51" s="11" t="s">
        <v>228</v>
      </c>
      <c r="C51" s="21"/>
      <c r="D51" s="21"/>
      <c r="E51" s="21"/>
      <c r="F51" s="21"/>
      <c r="G51" s="22" t="e">
        <f t="shared" si="10"/>
        <v>#DIV/0!</v>
      </c>
      <c r="H51" s="22" t="e">
        <f t="shared" si="11"/>
        <v>#DIV/0!</v>
      </c>
      <c r="I51" s="22" t="e">
        <f t="shared" si="12"/>
        <v>#DIV/0!</v>
      </c>
    </row>
    <row r="52" spans="1:9" hidden="1" x14ac:dyDescent="0.2">
      <c r="A52" s="10" t="s">
        <v>1</v>
      </c>
      <c r="B52" s="11" t="s">
        <v>228</v>
      </c>
      <c r="C52" s="21"/>
      <c r="D52" s="21"/>
      <c r="E52" s="21"/>
      <c r="F52" s="21"/>
      <c r="G52" s="22" t="e">
        <f t="shared" si="10"/>
        <v>#DIV/0!</v>
      </c>
      <c r="H52" s="22" t="e">
        <f t="shared" si="11"/>
        <v>#DIV/0!</v>
      </c>
      <c r="I52" s="22" t="e">
        <f t="shared" si="12"/>
        <v>#DIV/0!</v>
      </c>
    </row>
    <row r="53" spans="1:9" ht="22.5" hidden="1" x14ac:dyDescent="0.2">
      <c r="A53" s="10" t="s">
        <v>6</v>
      </c>
      <c r="B53" s="11" t="s">
        <v>228</v>
      </c>
      <c r="C53" s="21"/>
      <c r="D53" s="21"/>
      <c r="E53" s="21"/>
      <c r="F53" s="21"/>
      <c r="G53" s="22" t="e">
        <f t="shared" si="10"/>
        <v>#DIV/0!</v>
      </c>
      <c r="H53" s="22" t="e">
        <f t="shared" si="11"/>
        <v>#DIV/0!</v>
      </c>
      <c r="I53" s="22" t="e">
        <f t="shared" si="12"/>
        <v>#DIV/0!</v>
      </c>
    </row>
    <row r="54" spans="1:9" ht="45" hidden="1" x14ac:dyDescent="0.2">
      <c r="A54" s="10" t="s">
        <v>227</v>
      </c>
      <c r="B54" s="11" t="s">
        <v>226</v>
      </c>
      <c r="C54" s="21"/>
      <c r="D54" s="21"/>
      <c r="E54" s="21"/>
      <c r="F54" s="21"/>
      <c r="G54" s="22" t="e">
        <f t="shared" si="10"/>
        <v>#DIV/0!</v>
      </c>
      <c r="H54" s="22" t="e">
        <f t="shared" si="11"/>
        <v>#DIV/0!</v>
      </c>
      <c r="I54" s="22" t="e">
        <f t="shared" si="12"/>
        <v>#DIV/0!</v>
      </c>
    </row>
    <row r="55" spans="1:9" hidden="1" x14ac:dyDescent="0.2">
      <c r="A55" s="10" t="s">
        <v>2</v>
      </c>
      <c r="B55" s="11" t="s">
        <v>226</v>
      </c>
      <c r="C55" s="21"/>
      <c r="D55" s="21"/>
      <c r="E55" s="21"/>
      <c r="F55" s="21"/>
      <c r="G55" s="22" t="e">
        <f t="shared" si="10"/>
        <v>#DIV/0!</v>
      </c>
      <c r="H55" s="22" t="e">
        <f t="shared" si="11"/>
        <v>#DIV/0!</v>
      </c>
      <c r="I55" s="22" t="e">
        <f t="shared" si="12"/>
        <v>#DIV/0!</v>
      </c>
    </row>
    <row r="56" spans="1:9" hidden="1" x14ac:dyDescent="0.2">
      <c r="A56" s="10" t="s">
        <v>1</v>
      </c>
      <c r="B56" s="11" t="s">
        <v>226</v>
      </c>
      <c r="C56" s="21"/>
      <c r="D56" s="21"/>
      <c r="E56" s="21"/>
      <c r="F56" s="21"/>
      <c r="G56" s="22" t="e">
        <f t="shared" si="10"/>
        <v>#DIV/0!</v>
      </c>
      <c r="H56" s="22" t="e">
        <f t="shared" si="11"/>
        <v>#DIV/0!</v>
      </c>
      <c r="I56" s="22" t="e">
        <f t="shared" si="12"/>
        <v>#DIV/0!</v>
      </c>
    </row>
    <row r="57" spans="1:9" hidden="1" x14ac:dyDescent="0.2">
      <c r="A57" s="10" t="s">
        <v>23</v>
      </c>
      <c r="B57" s="11" t="s">
        <v>226</v>
      </c>
      <c r="C57" s="21"/>
      <c r="D57" s="21"/>
      <c r="E57" s="21"/>
      <c r="F57" s="21"/>
      <c r="G57" s="22" t="e">
        <f t="shared" si="10"/>
        <v>#DIV/0!</v>
      </c>
      <c r="H57" s="22" t="e">
        <f t="shared" si="11"/>
        <v>#DIV/0!</v>
      </c>
      <c r="I57" s="22" t="e">
        <f t="shared" si="12"/>
        <v>#DIV/0!</v>
      </c>
    </row>
    <row r="58" spans="1:9" ht="22.5" hidden="1" x14ac:dyDescent="0.2">
      <c r="A58" s="10" t="s">
        <v>105</v>
      </c>
      <c r="B58" s="11" t="s">
        <v>226</v>
      </c>
      <c r="C58" s="21"/>
      <c r="D58" s="21"/>
      <c r="E58" s="21"/>
      <c r="F58" s="21"/>
      <c r="G58" s="22" t="e">
        <f t="shared" si="10"/>
        <v>#DIV/0!</v>
      </c>
      <c r="H58" s="22" t="e">
        <f t="shared" si="11"/>
        <v>#DIV/0!</v>
      </c>
      <c r="I58" s="22" t="e">
        <f t="shared" si="12"/>
        <v>#DIV/0!</v>
      </c>
    </row>
    <row r="59" spans="1:9" ht="78.75" hidden="1" x14ac:dyDescent="0.2">
      <c r="A59" s="10" t="s">
        <v>225</v>
      </c>
      <c r="B59" s="11" t="s">
        <v>224</v>
      </c>
      <c r="C59" s="21"/>
      <c r="D59" s="21"/>
      <c r="E59" s="21"/>
      <c r="F59" s="21"/>
      <c r="G59" s="22" t="e">
        <f t="shared" si="10"/>
        <v>#DIV/0!</v>
      </c>
      <c r="H59" s="22" t="e">
        <f t="shared" si="11"/>
        <v>#DIV/0!</v>
      </c>
      <c r="I59" s="22" t="e">
        <f t="shared" si="12"/>
        <v>#DIV/0!</v>
      </c>
    </row>
    <row r="60" spans="1:9" hidden="1" x14ac:dyDescent="0.2">
      <c r="A60" s="10" t="s">
        <v>2</v>
      </c>
      <c r="B60" s="11" t="s">
        <v>224</v>
      </c>
      <c r="C60" s="21"/>
      <c r="D60" s="21"/>
      <c r="E60" s="21"/>
      <c r="F60" s="21"/>
      <c r="G60" s="22" t="e">
        <f t="shared" si="10"/>
        <v>#DIV/0!</v>
      </c>
      <c r="H60" s="22" t="e">
        <f t="shared" si="11"/>
        <v>#DIV/0!</v>
      </c>
      <c r="I60" s="22" t="e">
        <f t="shared" si="12"/>
        <v>#DIV/0!</v>
      </c>
    </row>
    <row r="61" spans="1:9" hidden="1" x14ac:dyDescent="0.2">
      <c r="A61" s="10" t="s">
        <v>1</v>
      </c>
      <c r="B61" s="11" t="s">
        <v>224</v>
      </c>
      <c r="C61" s="21"/>
      <c r="D61" s="21"/>
      <c r="E61" s="21"/>
      <c r="F61" s="21"/>
      <c r="G61" s="22" t="e">
        <f t="shared" si="10"/>
        <v>#DIV/0!</v>
      </c>
      <c r="H61" s="22" t="e">
        <f t="shared" si="11"/>
        <v>#DIV/0!</v>
      </c>
      <c r="I61" s="22" t="e">
        <f t="shared" si="12"/>
        <v>#DIV/0!</v>
      </c>
    </row>
    <row r="62" spans="1:9" ht="22.5" hidden="1" x14ac:dyDescent="0.2">
      <c r="A62" s="10" t="s">
        <v>6</v>
      </c>
      <c r="B62" s="11" t="s">
        <v>224</v>
      </c>
      <c r="C62" s="21"/>
      <c r="D62" s="21"/>
      <c r="E62" s="21"/>
      <c r="F62" s="21"/>
      <c r="G62" s="22" t="e">
        <f t="shared" si="10"/>
        <v>#DIV/0!</v>
      </c>
      <c r="H62" s="22" t="e">
        <f t="shared" si="11"/>
        <v>#DIV/0!</v>
      </c>
      <c r="I62" s="22" t="e">
        <f t="shared" si="12"/>
        <v>#DIV/0!</v>
      </c>
    </row>
    <row r="63" spans="1:9" x14ac:dyDescent="0.2">
      <c r="A63" s="10" t="s">
        <v>223</v>
      </c>
      <c r="B63" s="11" t="s">
        <v>222</v>
      </c>
      <c r="C63" s="21">
        <v>38043.580999999998</v>
      </c>
      <c r="D63" s="21">
        <v>86174.971999999994</v>
      </c>
      <c r="E63" s="38">
        <v>107274.376</v>
      </c>
      <c r="F63" s="38">
        <v>16966.268</v>
      </c>
      <c r="G63" s="22">
        <f t="shared" si="10"/>
        <v>19.688161894615995</v>
      </c>
      <c r="H63" s="22">
        <f t="shared" si="11"/>
        <v>15.815769462038165</v>
      </c>
      <c r="I63" s="22">
        <f t="shared" si="12"/>
        <v>44.596926877099193</v>
      </c>
    </row>
    <row r="64" spans="1:9" ht="56.25" hidden="1" x14ac:dyDescent="0.2">
      <c r="A64" s="10" t="s">
        <v>221</v>
      </c>
      <c r="B64" s="11" t="s">
        <v>220</v>
      </c>
      <c r="C64" s="21"/>
      <c r="D64" s="21"/>
      <c r="E64" s="21"/>
      <c r="F64" s="21"/>
      <c r="G64" s="22" t="e">
        <f t="shared" si="10"/>
        <v>#DIV/0!</v>
      </c>
      <c r="H64" s="22" t="e">
        <f t="shared" si="11"/>
        <v>#DIV/0!</v>
      </c>
      <c r="I64" s="22" t="e">
        <f t="shared" si="12"/>
        <v>#DIV/0!</v>
      </c>
    </row>
    <row r="65" spans="1:9" hidden="1" x14ac:dyDescent="0.2">
      <c r="A65" s="10" t="s">
        <v>39</v>
      </c>
      <c r="B65" s="11" t="s">
        <v>220</v>
      </c>
      <c r="C65" s="21"/>
      <c r="D65" s="21"/>
      <c r="E65" s="21"/>
      <c r="F65" s="21"/>
      <c r="G65" s="22" t="e">
        <f t="shared" si="10"/>
        <v>#DIV/0!</v>
      </c>
      <c r="H65" s="22" t="e">
        <f t="shared" si="11"/>
        <v>#DIV/0!</v>
      </c>
      <c r="I65" s="22" t="e">
        <f t="shared" si="12"/>
        <v>#DIV/0!</v>
      </c>
    </row>
    <row r="66" spans="1:9" hidden="1" x14ac:dyDescent="0.2">
      <c r="A66" s="10" t="s">
        <v>111</v>
      </c>
      <c r="B66" s="11" t="s">
        <v>220</v>
      </c>
      <c r="C66" s="21"/>
      <c r="D66" s="21"/>
      <c r="E66" s="21"/>
      <c r="F66" s="21"/>
      <c r="G66" s="22" t="e">
        <f t="shared" si="10"/>
        <v>#DIV/0!</v>
      </c>
      <c r="H66" s="22" t="e">
        <f t="shared" si="11"/>
        <v>#DIV/0!</v>
      </c>
      <c r="I66" s="22" t="e">
        <f t="shared" si="12"/>
        <v>#DIV/0!</v>
      </c>
    </row>
    <row r="67" spans="1:9" ht="22.5" hidden="1" x14ac:dyDescent="0.2">
      <c r="A67" s="10" t="s">
        <v>120</v>
      </c>
      <c r="B67" s="11" t="s">
        <v>220</v>
      </c>
      <c r="C67" s="21"/>
      <c r="D67" s="21"/>
      <c r="E67" s="21"/>
      <c r="F67" s="21"/>
      <c r="G67" s="22" t="e">
        <f t="shared" si="10"/>
        <v>#DIV/0!</v>
      </c>
      <c r="H67" s="22" t="e">
        <f t="shared" si="11"/>
        <v>#DIV/0!</v>
      </c>
      <c r="I67" s="22" t="e">
        <f t="shared" si="12"/>
        <v>#DIV/0!</v>
      </c>
    </row>
    <row r="68" spans="1:9" ht="67.5" hidden="1" x14ac:dyDescent="0.2">
      <c r="A68" s="10" t="s">
        <v>219</v>
      </c>
      <c r="B68" s="11" t="s">
        <v>218</v>
      </c>
      <c r="C68" s="21"/>
      <c r="D68" s="21"/>
      <c r="E68" s="21"/>
      <c r="F68" s="21"/>
      <c r="G68" s="22" t="e">
        <f t="shared" si="10"/>
        <v>#DIV/0!</v>
      </c>
      <c r="H68" s="22" t="e">
        <f t="shared" si="11"/>
        <v>#DIV/0!</v>
      </c>
      <c r="I68" s="22" t="e">
        <f t="shared" si="12"/>
        <v>#DIV/0!</v>
      </c>
    </row>
    <row r="69" spans="1:9" hidden="1" x14ac:dyDescent="0.2">
      <c r="A69" s="10" t="s">
        <v>39</v>
      </c>
      <c r="B69" s="11" t="s">
        <v>218</v>
      </c>
      <c r="C69" s="21"/>
      <c r="D69" s="21"/>
      <c r="E69" s="21"/>
      <c r="F69" s="21"/>
      <c r="G69" s="22" t="e">
        <f t="shared" si="10"/>
        <v>#DIV/0!</v>
      </c>
      <c r="H69" s="22" t="e">
        <f t="shared" si="11"/>
        <v>#DIV/0!</v>
      </c>
      <c r="I69" s="22" t="e">
        <f t="shared" si="12"/>
        <v>#DIV/0!</v>
      </c>
    </row>
    <row r="70" spans="1:9" hidden="1" x14ac:dyDescent="0.2">
      <c r="A70" s="10" t="s">
        <v>111</v>
      </c>
      <c r="B70" s="11" t="s">
        <v>218</v>
      </c>
      <c r="C70" s="21"/>
      <c r="D70" s="21"/>
      <c r="E70" s="21"/>
      <c r="F70" s="21"/>
      <c r="G70" s="22" t="e">
        <f t="shared" si="10"/>
        <v>#DIV/0!</v>
      </c>
      <c r="H70" s="22" t="e">
        <f t="shared" si="11"/>
        <v>#DIV/0!</v>
      </c>
      <c r="I70" s="22" t="e">
        <f t="shared" si="12"/>
        <v>#DIV/0!</v>
      </c>
    </row>
    <row r="71" spans="1:9" ht="22.5" hidden="1" x14ac:dyDescent="0.2">
      <c r="A71" s="10" t="s">
        <v>120</v>
      </c>
      <c r="B71" s="11" t="s">
        <v>218</v>
      </c>
      <c r="C71" s="21"/>
      <c r="D71" s="21"/>
      <c r="E71" s="21"/>
      <c r="F71" s="21"/>
      <c r="G71" s="22" t="e">
        <f t="shared" si="10"/>
        <v>#DIV/0!</v>
      </c>
      <c r="H71" s="22" t="e">
        <f t="shared" si="11"/>
        <v>#DIV/0!</v>
      </c>
      <c r="I71" s="22" t="e">
        <f t="shared" si="12"/>
        <v>#DIV/0!</v>
      </c>
    </row>
    <row r="72" spans="1:9" ht="67.5" hidden="1" x14ac:dyDescent="0.2">
      <c r="A72" s="10" t="s">
        <v>217</v>
      </c>
      <c r="B72" s="11" t="s">
        <v>216</v>
      </c>
      <c r="C72" s="21"/>
      <c r="D72" s="21"/>
      <c r="E72" s="21"/>
      <c r="F72" s="21"/>
      <c r="G72" s="22" t="e">
        <f t="shared" si="10"/>
        <v>#DIV/0!</v>
      </c>
      <c r="H72" s="22" t="e">
        <f t="shared" si="11"/>
        <v>#DIV/0!</v>
      </c>
      <c r="I72" s="22" t="e">
        <f t="shared" si="12"/>
        <v>#DIV/0!</v>
      </c>
    </row>
    <row r="73" spans="1:9" hidden="1" x14ac:dyDescent="0.2">
      <c r="A73" s="10" t="s">
        <v>39</v>
      </c>
      <c r="B73" s="11" t="s">
        <v>216</v>
      </c>
      <c r="C73" s="21"/>
      <c r="D73" s="21"/>
      <c r="E73" s="21"/>
      <c r="F73" s="21"/>
      <c r="G73" s="22" t="e">
        <f t="shared" si="10"/>
        <v>#DIV/0!</v>
      </c>
      <c r="H73" s="22" t="e">
        <f t="shared" si="11"/>
        <v>#DIV/0!</v>
      </c>
      <c r="I73" s="22" t="e">
        <f t="shared" si="12"/>
        <v>#DIV/0!</v>
      </c>
    </row>
    <row r="74" spans="1:9" hidden="1" x14ac:dyDescent="0.2">
      <c r="A74" s="10" t="s">
        <v>111</v>
      </c>
      <c r="B74" s="11" t="s">
        <v>216</v>
      </c>
      <c r="C74" s="21"/>
      <c r="D74" s="21"/>
      <c r="E74" s="21"/>
      <c r="F74" s="21"/>
      <c r="G74" s="22" t="e">
        <f t="shared" si="10"/>
        <v>#DIV/0!</v>
      </c>
      <c r="H74" s="22" t="e">
        <f t="shared" si="11"/>
        <v>#DIV/0!</v>
      </c>
      <c r="I74" s="22" t="e">
        <f t="shared" si="12"/>
        <v>#DIV/0!</v>
      </c>
    </row>
    <row r="75" spans="1:9" ht="22.5" hidden="1" x14ac:dyDescent="0.2">
      <c r="A75" s="10" t="s">
        <v>120</v>
      </c>
      <c r="B75" s="11" t="s">
        <v>216</v>
      </c>
      <c r="C75" s="21"/>
      <c r="D75" s="21"/>
      <c r="E75" s="21"/>
      <c r="F75" s="21"/>
      <c r="G75" s="22" t="e">
        <f t="shared" si="10"/>
        <v>#DIV/0!</v>
      </c>
      <c r="H75" s="22" t="e">
        <f t="shared" si="11"/>
        <v>#DIV/0!</v>
      </c>
      <c r="I75" s="22" t="e">
        <f t="shared" si="12"/>
        <v>#DIV/0!</v>
      </c>
    </row>
    <row r="76" spans="1:9" ht="22.5" x14ac:dyDescent="0.2">
      <c r="A76" s="10" t="s">
        <v>215</v>
      </c>
      <c r="B76" s="11" t="s">
        <v>214</v>
      </c>
      <c r="C76" s="21">
        <v>0</v>
      </c>
      <c r="D76" s="21">
        <v>2755.348</v>
      </c>
      <c r="E76" s="38">
        <v>2755.348</v>
      </c>
      <c r="F76" s="38">
        <v>2094.7890000000002</v>
      </c>
      <c r="G76" s="22">
        <f t="shared" si="10"/>
        <v>76.026295045126787</v>
      </c>
      <c r="H76" s="22">
        <f t="shared" si="11"/>
        <v>76.026295045126787</v>
      </c>
      <c r="I76" s="22"/>
    </row>
    <row r="77" spans="1:9" ht="101.25" hidden="1" x14ac:dyDescent="0.2">
      <c r="A77" s="10" t="s">
        <v>213</v>
      </c>
      <c r="B77" s="11" t="s">
        <v>212</v>
      </c>
      <c r="C77" s="21"/>
      <c r="D77" s="21"/>
      <c r="E77" s="21"/>
      <c r="F77" s="21"/>
      <c r="G77" s="22" t="e">
        <f t="shared" si="10"/>
        <v>#DIV/0!</v>
      </c>
      <c r="H77" s="22" t="e">
        <f t="shared" si="11"/>
        <v>#DIV/0!</v>
      </c>
      <c r="I77" s="22" t="e">
        <f t="shared" si="12"/>
        <v>#DIV/0!</v>
      </c>
    </row>
    <row r="78" spans="1:9" hidden="1" x14ac:dyDescent="0.2">
      <c r="A78" s="10" t="s">
        <v>19</v>
      </c>
      <c r="B78" s="11" t="s">
        <v>212</v>
      </c>
      <c r="C78" s="21"/>
      <c r="D78" s="21"/>
      <c r="E78" s="21"/>
      <c r="F78" s="21"/>
      <c r="G78" s="22" t="e">
        <f t="shared" si="10"/>
        <v>#DIV/0!</v>
      </c>
      <c r="H78" s="22" t="e">
        <f t="shared" si="11"/>
        <v>#DIV/0!</v>
      </c>
      <c r="I78" s="22" t="e">
        <f t="shared" si="12"/>
        <v>#DIV/0!</v>
      </c>
    </row>
    <row r="79" spans="1:9" hidden="1" x14ac:dyDescent="0.2">
      <c r="A79" s="10" t="s">
        <v>196</v>
      </c>
      <c r="B79" s="11" t="s">
        <v>212</v>
      </c>
      <c r="C79" s="21"/>
      <c r="D79" s="21"/>
      <c r="E79" s="21"/>
      <c r="F79" s="21"/>
      <c r="G79" s="22" t="e">
        <f t="shared" si="10"/>
        <v>#DIV/0!</v>
      </c>
      <c r="H79" s="22" t="e">
        <f t="shared" si="11"/>
        <v>#DIV/0!</v>
      </c>
      <c r="I79" s="22" t="e">
        <f t="shared" si="12"/>
        <v>#DIV/0!</v>
      </c>
    </row>
    <row r="80" spans="1:9" hidden="1" x14ac:dyDescent="0.2">
      <c r="A80" s="10" t="s">
        <v>195</v>
      </c>
      <c r="B80" s="11" t="s">
        <v>212</v>
      </c>
      <c r="C80" s="21"/>
      <c r="D80" s="21"/>
      <c r="E80" s="21"/>
      <c r="F80" s="21"/>
      <c r="G80" s="22" t="e">
        <f t="shared" si="10"/>
        <v>#DIV/0!</v>
      </c>
      <c r="H80" s="22" t="e">
        <f t="shared" si="11"/>
        <v>#DIV/0!</v>
      </c>
      <c r="I80" s="22" t="e">
        <f t="shared" si="12"/>
        <v>#DIV/0!</v>
      </c>
    </row>
    <row r="81" spans="1:9" ht="135" hidden="1" x14ac:dyDescent="0.2">
      <c r="A81" s="10" t="s">
        <v>211</v>
      </c>
      <c r="B81" s="11" t="s">
        <v>210</v>
      </c>
      <c r="C81" s="21"/>
      <c r="D81" s="21"/>
      <c r="E81" s="21"/>
      <c r="F81" s="21"/>
      <c r="G81" s="22" t="e">
        <f t="shared" si="10"/>
        <v>#DIV/0!</v>
      </c>
      <c r="H81" s="22" t="e">
        <f t="shared" si="11"/>
        <v>#DIV/0!</v>
      </c>
      <c r="I81" s="22" t="e">
        <f t="shared" si="12"/>
        <v>#DIV/0!</v>
      </c>
    </row>
    <row r="82" spans="1:9" hidden="1" x14ac:dyDescent="0.2">
      <c r="A82" s="10" t="s">
        <v>39</v>
      </c>
      <c r="B82" s="11" t="s">
        <v>210</v>
      </c>
      <c r="C82" s="21"/>
      <c r="D82" s="21"/>
      <c r="E82" s="21"/>
      <c r="F82" s="21"/>
      <c r="G82" s="22" t="e">
        <f t="shared" si="10"/>
        <v>#DIV/0!</v>
      </c>
      <c r="H82" s="22" t="e">
        <f t="shared" si="11"/>
        <v>#DIV/0!</v>
      </c>
      <c r="I82" s="22" t="e">
        <f t="shared" si="12"/>
        <v>#DIV/0!</v>
      </c>
    </row>
    <row r="83" spans="1:9" hidden="1" x14ac:dyDescent="0.2">
      <c r="A83" s="10" t="s">
        <v>38</v>
      </c>
      <c r="B83" s="11" t="s">
        <v>210</v>
      </c>
      <c r="C83" s="21"/>
      <c r="D83" s="21"/>
      <c r="E83" s="21"/>
      <c r="F83" s="21"/>
      <c r="G83" s="22" t="e">
        <f t="shared" si="10"/>
        <v>#DIV/0!</v>
      </c>
      <c r="H83" s="22" t="e">
        <f t="shared" si="11"/>
        <v>#DIV/0!</v>
      </c>
      <c r="I83" s="22" t="e">
        <f t="shared" si="12"/>
        <v>#DIV/0!</v>
      </c>
    </row>
    <row r="84" spans="1:9" ht="22.5" hidden="1" x14ac:dyDescent="0.2">
      <c r="A84" s="10" t="s">
        <v>6</v>
      </c>
      <c r="B84" s="11" t="s">
        <v>210</v>
      </c>
      <c r="C84" s="21"/>
      <c r="D84" s="21"/>
      <c r="E84" s="21"/>
      <c r="F84" s="21"/>
      <c r="G84" s="22" t="e">
        <f t="shared" si="10"/>
        <v>#DIV/0!</v>
      </c>
      <c r="H84" s="22" t="e">
        <f t="shared" si="11"/>
        <v>#DIV/0!</v>
      </c>
      <c r="I84" s="22" t="e">
        <f t="shared" si="12"/>
        <v>#DIV/0!</v>
      </c>
    </row>
    <row r="85" spans="1:9" ht="78.75" hidden="1" x14ac:dyDescent="0.2">
      <c r="A85" s="10" t="s">
        <v>209</v>
      </c>
      <c r="B85" s="11" t="s">
        <v>208</v>
      </c>
      <c r="C85" s="21"/>
      <c r="D85" s="21"/>
      <c r="E85" s="21"/>
      <c r="F85" s="21"/>
      <c r="G85" s="22" t="e">
        <f t="shared" si="10"/>
        <v>#DIV/0!</v>
      </c>
      <c r="H85" s="22" t="e">
        <f t="shared" si="11"/>
        <v>#DIV/0!</v>
      </c>
      <c r="I85" s="22" t="e">
        <f t="shared" si="12"/>
        <v>#DIV/0!</v>
      </c>
    </row>
    <row r="86" spans="1:9" hidden="1" x14ac:dyDescent="0.2">
      <c r="A86" s="10" t="s">
        <v>19</v>
      </c>
      <c r="B86" s="11" t="s">
        <v>208</v>
      </c>
      <c r="C86" s="21"/>
      <c r="D86" s="21"/>
      <c r="E86" s="21"/>
      <c r="F86" s="21"/>
      <c r="G86" s="22" t="e">
        <f t="shared" si="10"/>
        <v>#DIV/0!</v>
      </c>
      <c r="H86" s="22" t="e">
        <f t="shared" si="11"/>
        <v>#DIV/0!</v>
      </c>
      <c r="I86" s="22" t="e">
        <f t="shared" si="12"/>
        <v>#DIV/0!</v>
      </c>
    </row>
    <row r="87" spans="1:9" hidden="1" x14ac:dyDescent="0.2">
      <c r="A87" s="10" t="s">
        <v>196</v>
      </c>
      <c r="B87" s="11" t="s">
        <v>208</v>
      </c>
      <c r="C87" s="21"/>
      <c r="D87" s="21"/>
      <c r="E87" s="21"/>
      <c r="F87" s="21"/>
      <c r="G87" s="22" t="e">
        <f t="shared" si="10"/>
        <v>#DIV/0!</v>
      </c>
      <c r="H87" s="22" t="e">
        <f t="shared" si="11"/>
        <v>#DIV/0!</v>
      </c>
      <c r="I87" s="22" t="e">
        <f t="shared" si="12"/>
        <v>#DIV/0!</v>
      </c>
    </row>
    <row r="88" spans="1:9" hidden="1" x14ac:dyDescent="0.2">
      <c r="A88" s="10" t="s">
        <v>195</v>
      </c>
      <c r="B88" s="11" t="s">
        <v>208</v>
      </c>
      <c r="C88" s="21"/>
      <c r="D88" s="21"/>
      <c r="E88" s="21"/>
      <c r="F88" s="21"/>
      <c r="G88" s="22" t="e">
        <f t="shared" si="10"/>
        <v>#DIV/0!</v>
      </c>
      <c r="H88" s="22" t="e">
        <f t="shared" si="11"/>
        <v>#DIV/0!</v>
      </c>
      <c r="I88" s="22" t="e">
        <f t="shared" si="12"/>
        <v>#DIV/0!</v>
      </c>
    </row>
    <row r="89" spans="1:9" ht="78.75" hidden="1" x14ac:dyDescent="0.2">
      <c r="A89" s="10" t="s">
        <v>207</v>
      </c>
      <c r="B89" s="11" t="s">
        <v>206</v>
      </c>
      <c r="C89" s="21"/>
      <c r="D89" s="21"/>
      <c r="E89" s="21"/>
      <c r="F89" s="21"/>
      <c r="G89" s="22" t="e">
        <f t="shared" si="10"/>
        <v>#DIV/0!</v>
      </c>
      <c r="H89" s="22" t="e">
        <f t="shared" si="11"/>
        <v>#DIV/0!</v>
      </c>
      <c r="I89" s="22" t="e">
        <f t="shared" si="12"/>
        <v>#DIV/0!</v>
      </c>
    </row>
    <row r="90" spans="1:9" hidden="1" x14ac:dyDescent="0.2">
      <c r="A90" s="10" t="s">
        <v>19</v>
      </c>
      <c r="B90" s="11" t="s">
        <v>206</v>
      </c>
      <c r="C90" s="21"/>
      <c r="D90" s="21"/>
      <c r="E90" s="21"/>
      <c r="F90" s="21"/>
      <c r="G90" s="22" t="e">
        <f t="shared" si="10"/>
        <v>#DIV/0!</v>
      </c>
      <c r="H90" s="22" t="e">
        <f t="shared" si="11"/>
        <v>#DIV/0!</v>
      </c>
      <c r="I90" s="22" t="e">
        <f t="shared" si="12"/>
        <v>#DIV/0!</v>
      </c>
    </row>
    <row r="91" spans="1:9" hidden="1" x14ac:dyDescent="0.2">
      <c r="A91" s="10" t="s">
        <v>196</v>
      </c>
      <c r="B91" s="11" t="s">
        <v>206</v>
      </c>
      <c r="C91" s="21"/>
      <c r="D91" s="21"/>
      <c r="E91" s="21"/>
      <c r="F91" s="21"/>
      <c r="G91" s="22" t="e">
        <f t="shared" si="10"/>
        <v>#DIV/0!</v>
      </c>
      <c r="H91" s="22" t="e">
        <f t="shared" si="11"/>
        <v>#DIV/0!</v>
      </c>
      <c r="I91" s="22" t="e">
        <f t="shared" si="12"/>
        <v>#DIV/0!</v>
      </c>
    </row>
    <row r="92" spans="1:9" hidden="1" x14ac:dyDescent="0.2">
      <c r="A92" s="10" t="s">
        <v>195</v>
      </c>
      <c r="B92" s="11" t="s">
        <v>206</v>
      </c>
      <c r="C92" s="21"/>
      <c r="D92" s="21"/>
      <c r="E92" s="21"/>
      <c r="F92" s="21"/>
      <c r="G92" s="22" t="e">
        <f t="shared" si="10"/>
        <v>#DIV/0!</v>
      </c>
      <c r="H92" s="22" t="e">
        <f t="shared" si="11"/>
        <v>#DIV/0!</v>
      </c>
      <c r="I92" s="22" t="e">
        <f t="shared" si="12"/>
        <v>#DIV/0!</v>
      </c>
    </row>
    <row r="93" spans="1:9" ht="22.5" x14ac:dyDescent="0.2">
      <c r="A93" s="10" t="s">
        <v>205</v>
      </c>
      <c r="B93" s="11" t="s">
        <v>204</v>
      </c>
      <c r="C93" s="21">
        <v>8048.1779999999999</v>
      </c>
      <c r="D93" s="21"/>
      <c r="E93" s="21"/>
      <c r="F93" s="21"/>
      <c r="G93" s="22"/>
      <c r="H93" s="22"/>
      <c r="I93" s="22"/>
    </row>
    <row r="94" spans="1:9" ht="45" hidden="1" x14ac:dyDescent="0.2">
      <c r="A94" s="10" t="s">
        <v>203</v>
      </c>
      <c r="B94" s="11" t="s">
        <v>202</v>
      </c>
      <c r="C94" s="15"/>
      <c r="D94" s="21"/>
      <c r="E94" s="21"/>
      <c r="F94" s="21"/>
      <c r="G94" s="22"/>
      <c r="H94" s="22" t="e">
        <f t="shared" si="11"/>
        <v>#DIV/0!</v>
      </c>
      <c r="I94" s="22" t="e">
        <f t="shared" si="12"/>
        <v>#DIV/0!</v>
      </c>
    </row>
    <row r="95" spans="1:9" hidden="1" x14ac:dyDescent="0.2">
      <c r="A95" s="10" t="s">
        <v>39</v>
      </c>
      <c r="B95" s="11" t="s">
        <v>202</v>
      </c>
      <c r="C95" s="15"/>
      <c r="D95" s="21"/>
      <c r="E95" s="21"/>
      <c r="F95" s="21"/>
      <c r="G95" s="22"/>
      <c r="H95" s="22" t="e">
        <f t="shared" si="11"/>
        <v>#DIV/0!</v>
      </c>
      <c r="I95" s="22" t="e">
        <f t="shared" si="12"/>
        <v>#DIV/0!</v>
      </c>
    </row>
    <row r="96" spans="1:9" hidden="1" x14ac:dyDescent="0.2">
      <c r="A96" s="10" t="s">
        <v>48</v>
      </c>
      <c r="B96" s="11" t="s">
        <v>202</v>
      </c>
      <c r="C96" s="15"/>
      <c r="D96" s="21"/>
      <c r="E96" s="21"/>
      <c r="F96" s="21"/>
      <c r="G96" s="22"/>
      <c r="H96" s="22" t="e">
        <f t="shared" si="11"/>
        <v>#DIV/0!</v>
      </c>
      <c r="I96" s="22" t="e">
        <f t="shared" si="12"/>
        <v>#DIV/0!</v>
      </c>
    </row>
    <row r="97" spans="1:9" ht="22.5" hidden="1" x14ac:dyDescent="0.2">
      <c r="A97" s="10" t="s">
        <v>82</v>
      </c>
      <c r="B97" s="11" t="s">
        <v>202</v>
      </c>
      <c r="C97" s="15"/>
      <c r="D97" s="21"/>
      <c r="E97" s="21"/>
      <c r="F97" s="21"/>
      <c r="G97" s="22"/>
      <c r="H97" s="22" t="e">
        <f t="shared" si="11"/>
        <v>#DIV/0!</v>
      </c>
      <c r="I97" s="22" t="e">
        <f t="shared" si="12"/>
        <v>#DIV/0!</v>
      </c>
    </row>
    <row r="98" spans="1:9" hidden="1" x14ac:dyDescent="0.2">
      <c r="A98" s="10" t="s">
        <v>4</v>
      </c>
      <c r="B98" s="11" t="s">
        <v>202</v>
      </c>
      <c r="C98" s="15"/>
      <c r="D98" s="21"/>
      <c r="E98" s="21"/>
      <c r="F98" s="21"/>
      <c r="G98" s="22"/>
      <c r="H98" s="22" t="e">
        <f t="shared" si="11"/>
        <v>#DIV/0!</v>
      </c>
      <c r="I98" s="22" t="e">
        <f t="shared" si="12"/>
        <v>#DIV/0!</v>
      </c>
    </row>
    <row r="99" spans="1:9" ht="33.75" hidden="1" x14ac:dyDescent="0.2">
      <c r="A99" s="25" t="s">
        <v>201</v>
      </c>
      <c r="B99" s="11" t="s">
        <v>200</v>
      </c>
      <c r="C99" s="15"/>
      <c r="D99" s="21"/>
      <c r="E99" s="21"/>
      <c r="F99" s="21"/>
      <c r="G99" s="22"/>
      <c r="H99" s="22" t="e">
        <f t="shared" si="11"/>
        <v>#DIV/0!</v>
      </c>
      <c r="I99" s="22" t="e">
        <f t="shared" si="12"/>
        <v>#DIV/0!</v>
      </c>
    </row>
    <row r="100" spans="1:9" ht="135" hidden="1" x14ac:dyDescent="0.2">
      <c r="A100" s="10" t="s">
        <v>199</v>
      </c>
      <c r="B100" s="11" t="s">
        <v>198</v>
      </c>
      <c r="C100" s="15"/>
      <c r="D100" s="21"/>
      <c r="E100" s="21"/>
      <c r="F100" s="21"/>
      <c r="G100" s="22"/>
      <c r="H100" s="22"/>
      <c r="I100" s="20" t="e">
        <f>C100/#REF!*100</f>
        <v>#REF!</v>
      </c>
    </row>
    <row r="101" spans="1:9" hidden="1" x14ac:dyDescent="0.2">
      <c r="A101" s="10" t="s">
        <v>19</v>
      </c>
      <c r="B101" s="11" t="s">
        <v>198</v>
      </c>
      <c r="C101" s="15"/>
      <c r="D101" s="21"/>
      <c r="E101" s="21"/>
      <c r="F101" s="21"/>
      <c r="G101" s="22"/>
      <c r="H101" s="22"/>
      <c r="I101" s="20" t="e">
        <f>C101/#REF!*100</f>
        <v>#REF!</v>
      </c>
    </row>
    <row r="102" spans="1:9" hidden="1" x14ac:dyDescent="0.2">
      <c r="A102" s="10" t="s">
        <v>196</v>
      </c>
      <c r="B102" s="11" t="s">
        <v>198</v>
      </c>
      <c r="C102" s="15"/>
      <c r="D102" s="21"/>
      <c r="E102" s="21"/>
      <c r="F102" s="21"/>
      <c r="G102" s="22"/>
      <c r="H102" s="22"/>
      <c r="I102" s="20" t="e">
        <f>C102/#REF!*100</f>
        <v>#REF!</v>
      </c>
    </row>
    <row r="103" spans="1:9" hidden="1" x14ac:dyDescent="0.2">
      <c r="A103" s="10" t="s">
        <v>195</v>
      </c>
      <c r="B103" s="11" t="s">
        <v>198</v>
      </c>
      <c r="C103" s="15"/>
      <c r="D103" s="21"/>
      <c r="E103" s="21"/>
      <c r="F103" s="21"/>
      <c r="G103" s="22"/>
      <c r="H103" s="22"/>
      <c r="I103" s="20" t="e">
        <f>C103/#REF!*100</f>
        <v>#REF!</v>
      </c>
    </row>
    <row r="104" spans="1:9" ht="157.5" hidden="1" x14ac:dyDescent="0.2">
      <c r="A104" s="10" t="s">
        <v>197</v>
      </c>
      <c r="B104" s="11" t="s">
        <v>194</v>
      </c>
      <c r="C104" s="15"/>
      <c r="D104" s="21"/>
      <c r="E104" s="21"/>
      <c r="F104" s="21"/>
      <c r="G104" s="22"/>
      <c r="H104" s="22"/>
      <c r="I104" s="20" t="e">
        <f>C104/#REF!*100</f>
        <v>#REF!</v>
      </c>
    </row>
    <row r="105" spans="1:9" hidden="1" x14ac:dyDescent="0.2">
      <c r="A105" s="10" t="s">
        <v>19</v>
      </c>
      <c r="B105" s="11" t="s">
        <v>194</v>
      </c>
      <c r="C105" s="15"/>
      <c r="D105" s="21"/>
      <c r="E105" s="21"/>
      <c r="F105" s="21"/>
      <c r="G105" s="22"/>
      <c r="H105" s="22"/>
      <c r="I105" s="20" t="e">
        <f>C105/#REF!*100</f>
        <v>#REF!</v>
      </c>
    </row>
    <row r="106" spans="1:9" hidden="1" x14ac:dyDescent="0.2">
      <c r="A106" s="10" t="s">
        <v>196</v>
      </c>
      <c r="B106" s="11" t="s">
        <v>194</v>
      </c>
      <c r="C106" s="15"/>
      <c r="D106" s="21"/>
      <c r="E106" s="21"/>
      <c r="F106" s="21"/>
      <c r="G106" s="22"/>
      <c r="H106" s="22"/>
      <c r="I106" s="20" t="e">
        <f>C106/#REF!*100</f>
        <v>#REF!</v>
      </c>
    </row>
    <row r="107" spans="1:9" hidden="1" x14ac:dyDescent="0.2">
      <c r="A107" s="10" t="s">
        <v>195</v>
      </c>
      <c r="B107" s="11" t="s">
        <v>194</v>
      </c>
      <c r="C107" s="15"/>
      <c r="D107" s="21"/>
      <c r="E107" s="21"/>
      <c r="F107" s="21"/>
      <c r="G107" s="22"/>
      <c r="H107" s="22"/>
      <c r="I107" s="20" t="e">
        <f>C107/#REF!*100</f>
        <v>#REF!</v>
      </c>
    </row>
    <row r="108" spans="1:9" ht="38.25" x14ac:dyDescent="0.2">
      <c r="A108" s="8" t="s">
        <v>285</v>
      </c>
      <c r="B108" s="9" t="s">
        <v>193</v>
      </c>
      <c r="C108" s="16">
        <f>C109+C118+C135+C140+C153</f>
        <v>167210.986</v>
      </c>
      <c r="D108" s="19">
        <f>D109+D118+D135+D140+D153+D158</f>
        <v>189882.92</v>
      </c>
      <c r="E108" s="19">
        <f t="shared" ref="E108:F108" si="14">E109+E118+E135+E140+E153+E158</f>
        <v>530535.89800000004</v>
      </c>
      <c r="F108" s="19">
        <f t="shared" si="14"/>
        <v>189924.96099999998</v>
      </c>
      <c r="G108" s="20">
        <f>F108/D108*100</f>
        <v>100.02214048530536</v>
      </c>
      <c r="H108" s="20">
        <f>F108/E108*100</f>
        <v>35.79870122191052</v>
      </c>
      <c r="I108" s="20">
        <f>F108/C108*100</f>
        <v>113.58402072935564</v>
      </c>
    </row>
    <row r="109" spans="1:9" ht="22.5" x14ac:dyDescent="0.2">
      <c r="A109" s="10" t="s">
        <v>192</v>
      </c>
      <c r="B109" s="11" t="s">
        <v>191</v>
      </c>
      <c r="C109" s="21">
        <v>113356.697</v>
      </c>
      <c r="D109" s="21">
        <v>117121.60000000001</v>
      </c>
      <c r="E109" s="38">
        <v>308932.84499999997</v>
      </c>
      <c r="F109" s="38">
        <v>146986.49799999999</v>
      </c>
      <c r="G109" s="22">
        <f t="shared" ref="G109:G153" si="15">F109/D109*100</f>
        <v>125.49905226704551</v>
      </c>
      <c r="H109" s="22">
        <f t="shared" ref="H109:H158" si="16">F109/E109*100</f>
        <v>47.578786256929078</v>
      </c>
      <c r="I109" s="22">
        <f t="shared" ref="I109:I157" si="17">F109/C109*100</f>
        <v>129.6672379224317</v>
      </c>
    </row>
    <row r="110" spans="1:9" ht="78.75" hidden="1" x14ac:dyDescent="0.2">
      <c r="A110" s="10" t="s">
        <v>190</v>
      </c>
      <c r="B110" s="11" t="s">
        <v>189</v>
      </c>
      <c r="C110" s="21"/>
      <c r="D110" s="21"/>
      <c r="E110" s="21"/>
      <c r="F110" s="21"/>
      <c r="G110" s="22" t="e">
        <f t="shared" si="15"/>
        <v>#DIV/0!</v>
      </c>
      <c r="H110" s="22" t="e">
        <f t="shared" si="16"/>
        <v>#DIV/0!</v>
      </c>
      <c r="I110" s="22" t="e">
        <f t="shared" si="17"/>
        <v>#DIV/0!</v>
      </c>
    </row>
    <row r="111" spans="1:9" hidden="1" x14ac:dyDescent="0.2">
      <c r="A111" s="10" t="s">
        <v>39</v>
      </c>
      <c r="B111" s="11" t="s">
        <v>189</v>
      </c>
      <c r="C111" s="21"/>
      <c r="D111" s="21"/>
      <c r="E111" s="21"/>
      <c r="F111" s="21"/>
      <c r="G111" s="22" t="e">
        <f t="shared" si="15"/>
        <v>#DIV/0!</v>
      </c>
      <c r="H111" s="22" t="e">
        <f t="shared" si="16"/>
        <v>#DIV/0!</v>
      </c>
      <c r="I111" s="22" t="e">
        <f t="shared" si="17"/>
        <v>#DIV/0!</v>
      </c>
    </row>
    <row r="112" spans="1:9" hidden="1" x14ac:dyDescent="0.2">
      <c r="A112" s="10" t="s">
        <v>111</v>
      </c>
      <c r="B112" s="11" t="s">
        <v>189</v>
      </c>
      <c r="C112" s="21"/>
      <c r="D112" s="21"/>
      <c r="E112" s="21"/>
      <c r="F112" s="21"/>
      <c r="G112" s="22" t="e">
        <f t="shared" si="15"/>
        <v>#DIV/0!</v>
      </c>
      <c r="H112" s="22" t="e">
        <f t="shared" si="16"/>
        <v>#DIV/0!</v>
      </c>
      <c r="I112" s="22" t="e">
        <f t="shared" si="17"/>
        <v>#DIV/0!</v>
      </c>
    </row>
    <row r="113" spans="1:9" ht="33.75" hidden="1" x14ac:dyDescent="0.2">
      <c r="A113" s="10" t="s">
        <v>116</v>
      </c>
      <c r="B113" s="11" t="s">
        <v>189</v>
      </c>
      <c r="C113" s="21"/>
      <c r="D113" s="21"/>
      <c r="E113" s="21"/>
      <c r="F113" s="21"/>
      <c r="G113" s="22" t="e">
        <f t="shared" si="15"/>
        <v>#DIV/0!</v>
      </c>
      <c r="H113" s="22" t="e">
        <f t="shared" si="16"/>
        <v>#DIV/0!</v>
      </c>
      <c r="I113" s="22" t="e">
        <f t="shared" si="17"/>
        <v>#DIV/0!</v>
      </c>
    </row>
    <row r="114" spans="1:9" ht="56.25" hidden="1" x14ac:dyDescent="0.2">
      <c r="A114" s="10" t="s">
        <v>188</v>
      </c>
      <c r="B114" s="11" t="s">
        <v>187</v>
      </c>
      <c r="C114" s="21"/>
      <c r="D114" s="21"/>
      <c r="E114" s="21"/>
      <c r="F114" s="21"/>
      <c r="G114" s="22" t="e">
        <f t="shared" si="15"/>
        <v>#DIV/0!</v>
      </c>
      <c r="H114" s="22" t="e">
        <f t="shared" si="16"/>
        <v>#DIV/0!</v>
      </c>
      <c r="I114" s="22" t="e">
        <f t="shared" si="17"/>
        <v>#DIV/0!</v>
      </c>
    </row>
    <row r="115" spans="1:9" hidden="1" x14ac:dyDescent="0.2">
      <c r="A115" s="10" t="s">
        <v>39</v>
      </c>
      <c r="B115" s="11" t="s">
        <v>187</v>
      </c>
      <c r="C115" s="21"/>
      <c r="D115" s="21"/>
      <c r="E115" s="21"/>
      <c r="F115" s="21"/>
      <c r="G115" s="22" t="e">
        <f t="shared" si="15"/>
        <v>#DIV/0!</v>
      </c>
      <c r="H115" s="22" t="e">
        <f t="shared" si="16"/>
        <v>#DIV/0!</v>
      </c>
      <c r="I115" s="22" t="e">
        <f t="shared" si="17"/>
        <v>#DIV/0!</v>
      </c>
    </row>
    <row r="116" spans="1:9" hidden="1" x14ac:dyDescent="0.2">
      <c r="A116" s="10" t="s">
        <v>111</v>
      </c>
      <c r="B116" s="11" t="s">
        <v>187</v>
      </c>
      <c r="C116" s="21"/>
      <c r="D116" s="21"/>
      <c r="E116" s="21"/>
      <c r="F116" s="21"/>
      <c r="G116" s="22" t="e">
        <f t="shared" si="15"/>
        <v>#DIV/0!</v>
      </c>
      <c r="H116" s="22" t="e">
        <f t="shared" si="16"/>
        <v>#DIV/0!</v>
      </c>
      <c r="I116" s="22" t="e">
        <f t="shared" si="17"/>
        <v>#DIV/0!</v>
      </c>
    </row>
    <row r="117" spans="1:9" ht="33.75" hidden="1" x14ac:dyDescent="0.2">
      <c r="A117" s="10" t="s">
        <v>116</v>
      </c>
      <c r="B117" s="11" t="s">
        <v>187</v>
      </c>
      <c r="C117" s="21"/>
      <c r="D117" s="21"/>
      <c r="E117" s="21"/>
      <c r="F117" s="21"/>
      <c r="G117" s="22" t="e">
        <f t="shared" si="15"/>
        <v>#DIV/0!</v>
      </c>
      <c r="H117" s="22" t="e">
        <f t="shared" si="16"/>
        <v>#DIV/0!</v>
      </c>
      <c r="I117" s="22" t="e">
        <f t="shared" si="17"/>
        <v>#DIV/0!</v>
      </c>
    </row>
    <row r="118" spans="1:9" ht="22.5" x14ac:dyDescent="0.2">
      <c r="A118" s="10" t="s">
        <v>186</v>
      </c>
      <c r="B118" s="11" t="s">
        <v>309</v>
      </c>
      <c r="C118" s="21">
        <v>33787.468000000001</v>
      </c>
      <c r="D118" s="21">
        <v>61780.67</v>
      </c>
      <c r="E118" s="38">
        <v>62687.199999999997</v>
      </c>
      <c r="F118" s="38">
        <v>39648.163</v>
      </c>
      <c r="G118" s="22">
        <f t="shared" si="15"/>
        <v>64.175676631541876</v>
      </c>
      <c r="H118" s="22">
        <f t="shared" si="16"/>
        <v>63.247621524011286</v>
      </c>
      <c r="I118" s="22">
        <f t="shared" si="17"/>
        <v>117.34576559569365</v>
      </c>
    </row>
    <row r="119" spans="1:9" ht="135" hidden="1" x14ac:dyDescent="0.2">
      <c r="A119" s="10" t="s">
        <v>185</v>
      </c>
      <c r="B119" s="11" t="s">
        <v>184</v>
      </c>
      <c r="C119" s="21"/>
      <c r="D119" s="21"/>
      <c r="E119" s="21"/>
      <c r="F119" s="21"/>
      <c r="G119" s="22" t="e">
        <f t="shared" si="15"/>
        <v>#DIV/0!</v>
      </c>
      <c r="H119" s="22" t="e">
        <f t="shared" si="16"/>
        <v>#DIV/0!</v>
      </c>
      <c r="I119" s="22" t="e">
        <f t="shared" si="17"/>
        <v>#DIV/0!</v>
      </c>
    </row>
    <row r="120" spans="1:9" hidden="1" x14ac:dyDescent="0.2">
      <c r="A120" s="10" t="s">
        <v>39</v>
      </c>
      <c r="B120" s="11" t="s">
        <v>184</v>
      </c>
      <c r="C120" s="21"/>
      <c r="D120" s="21"/>
      <c r="E120" s="21"/>
      <c r="F120" s="21"/>
      <c r="G120" s="22" t="e">
        <f t="shared" si="15"/>
        <v>#DIV/0!</v>
      </c>
      <c r="H120" s="22" t="e">
        <f t="shared" si="16"/>
        <v>#DIV/0!</v>
      </c>
      <c r="I120" s="22" t="e">
        <f t="shared" si="17"/>
        <v>#DIV/0!</v>
      </c>
    </row>
    <row r="121" spans="1:9" hidden="1" x14ac:dyDescent="0.2">
      <c r="A121" s="10" t="s">
        <v>111</v>
      </c>
      <c r="B121" s="11" t="s">
        <v>184</v>
      </c>
      <c r="C121" s="21"/>
      <c r="D121" s="21"/>
      <c r="E121" s="21"/>
      <c r="F121" s="21"/>
      <c r="G121" s="22" t="e">
        <f t="shared" si="15"/>
        <v>#DIV/0!</v>
      </c>
      <c r="H121" s="22" t="e">
        <f t="shared" si="16"/>
        <v>#DIV/0!</v>
      </c>
      <c r="I121" s="22" t="e">
        <f t="shared" si="17"/>
        <v>#DIV/0!</v>
      </c>
    </row>
    <row r="122" spans="1:9" ht="33.75" hidden="1" x14ac:dyDescent="0.2">
      <c r="A122" s="10" t="s">
        <v>116</v>
      </c>
      <c r="B122" s="11" t="s">
        <v>184</v>
      </c>
      <c r="C122" s="21"/>
      <c r="D122" s="21"/>
      <c r="E122" s="21"/>
      <c r="F122" s="21"/>
      <c r="G122" s="22" t="e">
        <f t="shared" si="15"/>
        <v>#DIV/0!</v>
      </c>
      <c r="H122" s="22" t="e">
        <f t="shared" si="16"/>
        <v>#DIV/0!</v>
      </c>
      <c r="I122" s="22" t="e">
        <f t="shared" si="17"/>
        <v>#DIV/0!</v>
      </c>
    </row>
    <row r="123" spans="1:9" ht="123.75" hidden="1" x14ac:dyDescent="0.2">
      <c r="A123" s="10" t="s">
        <v>183</v>
      </c>
      <c r="B123" s="11" t="s">
        <v>182</v>
      </c>
      <c r="C123" s="21"/>
      <c r="D123" s="21"/>
      <c r="E123" s="21"/>
      <c r="F123" s="21"/>
      <c r="G123" s="22" t="e">
        <f t="shared" si="15"/>
        <v>#DIV/0!</v>
      </c>
      <c r="H123" s="22" t="e">
        <f t="shared" si="16"/>
        <v>#DIV/0!</v>
      </c>
      <c r="I123" s="22" t="e">
        <f t="shared" si="17"/>
        <v>#DIV/0!</v>
      </c>
    </row>
    <row r="124" spans="1:9" hidden="1" x14ac:dyDescent="0.2">
      <c r="A124" s="10" t="s">
        <v>39</v>
      </c>
      <c r="B124" s="11" t="s">
        <v>182</v>
      </c>
      <c r="C124" s="21"/>
      <c r="D124" s="21"/>
      <c r="E124" s="21"/>
      <c r="F124" s="21"/>
      <c r="G124" s="22" t="e">
        <f t="shared" si="15"/>
        <v>#DIV/0!</v>
      </c>
      <c r="H124" s="22" t="e">
        <f t="shared" si="16"/>
        <v>#DIV/0!</v>
      </c>
      <c r="I124" s="22" t="e">
        <f t="shared" si="17"/>
        <v>#DIV/0!</v>
      </c>
    </row>
    <row r="125" spans="1:9" hidden="1" x14ac:dyDescent="0.2">
      <c r="A125" s="10" t="s">
        <v>111</v>
      </c>
      <c r="B125" s="11" t="s">
        <v>182</v>
      </c>
      <c r="C125" s="21"/>
      <c r="D125" s="21"/>
      <c r="E125" s="21"/>
      <c r="F125" s="21"/>
      <c r="G125" s="22" t="e">
        <f t="shared" si="15"/>
        <v>#DIV/0!</v>
      </c>
      <c r="H125" s="22" t="e">
        <f t="shared" si="16"/>
        <v>#DIV/0!</v>
      </c>
      <c r="I125" s="22" t="e">
        <f t="shared" si="17"/>
        <v>#DIV/0!</v>
      </c>
    </row>
    <row r="126" spans="1:9" ht="33.75" hidden="1" x14ac:dyDescent="0.2">
      <c r="A126" s="10" t="s">
        <v>116</v>
      </c>
      <c r="B126" s="11" t="s">
        <v>182</v>
      </c>
      <c r="C126" s="21"/>
      <c r="D126" s="21"/>
      <c r="E126" s="21"/>
      <c r="F126" s="21"/>
      <c r="G126" s="22" t="e">
        <f t="shared" si="15"/>
        <v>#DIV/0!</v>
      </c>
      <c r="H126" s="22" t="e">
        <f t="shared" si="16"/>
        <v>#DIV/0!</v>
      </c>
      <c r="I126" s="22" t="e">
        <f t="shared" si="17"/>
        <v>#DIV/0!</v>
      </c>
    </row>
    <row r="127" spans="1:9" ht="123.75" hidden="1" x14ac:dyDescent="0.2">
      <c r="A127" s="10" t="s">
        <v>181</v>
      </c>
      <c r="B127" s="11" t="s">
        <v>180</v>
      </c>
      <c r="C127" s="21"/>
      <c r="D127" s="21"/>
      <c r="E127" s="21"/>
      <c r="F127" s="21"/>
      <c r="G127" s="22" t="e">
        <f t="shared" si="15"/>
        <v>#DIV/0!</v>
      </c>
      <c r="H127" s="22" t="e">
        <f t="shared" si="16"/>
        <v>#DIV/0!</v>
      </c>
      <c r="I127" s="22" t="e">
        <f t="shared" si="17"/>
        <v>#DIV/0!</v>
      </c>
    </row>
    <row r="128" spans="1:9" hidden="1" x14ac:dyDescent="0.2">
      <c r="A128" s="10" t="s">
        <v>39</v>
      </c>
      <c r="B128" s="11" t="s">
        <v>180</v>
      </c>
      <c r="C128" s="21"/>
      <c r="D128" s="21"/>
      <c r="E128" s="21"/>
      <c r="F128" s="21"/>
      <c r="G128" s="22" t="e">
        <f t="shared" si="15"/>
        <v>#DIV/0!</v>
      </c>
      <c r="H128" s="22" t="e">
        <f t="shared" si="16"/>
        <v>#DIV/0!</v>
      </c>
      <c r="I128" s="22" t="e">
        <f t="shared" si="17"/>
        <v>#DIV/0!</v>
      </c>
    </row>
    <row r="129" spans="1:9" hidden="1" x14ac:dyDescent="0.2">
      <c r="A129" s="10" t="s">
        <v>111</v>
      </c>
      <c r="B129" s="11" t="s">
        <v>180</v>
      </c>
      <c r="C129" s="21"/>
      <c r="D129" s="21"/>
      <c r="E129" s="21"/>
      <c r="F129" s="21"/>
      <c r="G129" s="22" t="e">
        <f t="shared" si="15"/>
        <v>#DIV/0!</v>
      </c>
      <c r="H129" s="22" t="e">
        <f t="shared" si="16"/>
        <v>#DIV/0!</v>
      </c>
      <c r="I129" s="22" t="e">
        <f t="shared" si="17"/>
        <v>#DIV/0!</v>
      </c>
    </row>
    <row r="130" spans="1:9" ht="33.75" hidden="1" x14ac:dyDescent="0.2">
      <c r="A130" s="10" t="s">
        <v>116</v>
      </c>
      <c r="B130" s="11" t="s">
        <v>180</v>
      </c>
      <c r="C130" s="21"/>
      <c r="D130" s="21"/>
      <c r="E130" s="21"/>
      <c r="F130" s="21"/>
      <c r="G130" s="22" t="e">
        <f t="shared" si="15"/>
        <v>#DIV/0!</v>
      </c>
      <c r="H130" s="22" t="e">
        <f t="shared" si="16"/>
        <v>#DIV/0!</v>
      </c>
      <c r="I130" s="22" t="e">
        <f t="shared" si="17"/>
        <v>#DIV/0!</v>
      </c>
    </row>
    <row r="131" spans="1:9" ht="135" hidden="1" x14ac:dyDescent="0.2">
      <c r="A131" s="10" t="s">
        <v>179</v>
      </c>
      <c r="B131" s="11" t="s">
        <v>178</v>
      </c>
      <c r="C131" s="21"/>
      <c r="D131" s="21"/>
      <c r="E131" s="21"/>
      <c r="F131" s="21"/>
      <c r="G131" s="22" t="e">
        <f t="shared" si="15"/>
        <v>#DIV/0!</v>
      </c>
      <c r="H131" s="22" t="e">
        <f t="shared" si="16"/>
        <v>#DIV/0!</v>
      </c>
      <c r="I131" s="22" t="e">
        <f t="shared" si="17"/>
        <v>#DIV/0!</v>
      </c>
    </row>
    <row r="132" spans="1:9" hidden="1" x14ac:dyDescent="0.2">
      <c r="A132" s="10" t="s">
        <v>39</v>
      </c>
      <c r="B132" s="11" t="s">
        <v>178</v>
      </c>
      <c r="C132" s="21"/>
      <c r="D132" s="21"/>
      <c r="E132" s="21"/>
      <c r="F132" s="21"/>
      <c r="G132" s="22" t="e">
        <f t="shared" si="15"/>
        <v>#DIV/0!</v>
      </c>
      <c r="H132" s="22" t="e">
        <f t="shared" si="16"/>
        <v>#DIV/0!</v>
      </c>
      <c r="I132" s="22" t="e">
        <f t="shared" si="17"/>
        <v>#DIV/0!</v>
      </c>
    </row>
    <row r="133" spans="1:9" hidden="1" x14ac:dyDescent="0.2">
      <c r="A133" s="10" t="s">
        <v>111</v>
      </c>
      <c r="B133" s="11" t="s">
        <v>178</v>
      </c>
      <c r="C133" s="21"/>
      <c r="D133" s="21"/>
      <c r="E133" s="21"/>
      <c r="F133" s="21"/>
      <c r="G133" s="22" t="e">
        <f t="shared" si="15"/>
        <v>#DIV/0!</v>
      </c>
      <c r="H133" s="22" t="e">
        <f t="shared" si="16"/>
        <v>#DIV/0!</v>
      </c>
      <c r="I133" s="22" t="e">
        <f t="shared" si="17"/>
        <v>#DIV/0!</v>
      </c>
    </row>
    <row r="134" spans="1:9" ht="33.75" hidden="1" x14ac:dyDescent="0.2">
      <c r="A134" s="10" t="s">
        <v>116</v>
      </c>
      <c r="B134" s="11" t="s">
        <v>178</v>
      </c>
      <c r="C134" s="21"/>
      <c r="D134" s="21"/>
      <c r="E134" s="21"/>
      <c r="F134" s="21"/>
      <c r="G134" s="22" t="e">
        <f t="shared" si="15"/>
        <v>#DIV/0!</v>
      </c>
      <c r="H134" s="22" t="e">
        <f t="shared" si="16"/>
        <v>#DIV/0!</v>
      </c>
      <c r="I134" s="22" t="e">
        <f t="shared" si="17"/>
        <v>#DIV/0!</v>
      </c>
    </row>
    <row r="135" spans="1:9" ht="22.5" hidden="1" x14ac:dyDescent="0.2">
      <c r="A135" s="10" t="s">
        <v>177</v>
      </c>
      <c r="B135" s="11" t="s">
        <v>176</v>
      </c>
      <c r="C135" s="21"/>
      <c r="D135" s="21"/>
      <c r="E135" s="21"/>
      <c r="F135" s="21"/>
      <c r="G135" s="22" t="e">
        <f t="shared" si="15"/>
        <v>#DIV/0!</v>
      </c>
      <c r="H135" s="22" t="e">
        <f t="shared" si="16"/>
        <v>#DIV/0!</v>
      </c>
      <c r="I135" s="22" t="e">
        <f t="shared" si="17"/>
        <v>#DIV/0!</v>
      </c>
    </row>
    <row r="136" spans="1:9" ht="56.25" hidden="1" x14ac:dyDescent="0.2">
      <c r="A136" s="10" t="s">
        <v>175</v>
      </c>
      <c r="B136" s="11" t="s">
        <v>174</v>
      </c>
      <c r="C136" s="21"/>
      <c r="D136" s="21"/>
      <c r="E136" s="21"/>
      <c r="F136" s="21"/>
      <c r="G136" s="22" t="e">
        <f t="shared" si="15"/>
        <v>#DIV/0!</v>
      </c>
      <c r="H136" s="22" t="e">
        <f t="shared" si="16"/>
        <v>#DIV/0!</v>
      </c>
      <c r="I136" s="22" t="e">
        <f t="shared" si="17"/>
        <v>#DIV/0!</v>
      </c>
    </row>
    <row r="137" spans="1:9" hidden="1" x14ac:dyDescent="0.2">
      <c r="A137" s="10" t="s">
        <v>39</v>
      </c>
      <c r="B137" s="11" t="s">
        <v>174</v>
      </c>
      <c r="C137" s="21"/>
      <c r="D137" s="21"/>
      <c r="E137" s="21"/>
      <c r="F137" s="21"/>
      <c r="G137" s="22" t="e">
        <f t="shared" si="15"/>
        <v>#DIV/0!</v>
      </c>
      <c r="H137" s="22" t="e">
        <f t="shared" si="16"/>
        <v>#DIV/0!</v>
      </c>
      <c r="I137" s="22" t="e">
        <f t="shared" si="17"/>
        <v>#DIV/0!</v>
      </c>
    </row>
    <row r="138" spans="1:9" hidden="1" x14ac:dyDescent="0.2">
      <c r="A138" s="10" t="s">
        <v>111</v>
      </c>
      <c r="B138" s="11" t="s">
        <v>174</v>
      </c>
      <c r="C138" s="21"/>
      <c r="D138" s="21"/>
      <c r="E138" s="21"/>
      <c r="F138" s="21"/>
      <c r="G138" s="22" t="e">
        <f t="shared" si="15"/>
        <v>#DIV/0!</v>
      </c>
      <c r="H138" s="22" t="e">
        <f t="shared" si="16"/>
        <v>#DIV/0!</v>
      </c>
      <c r="I138" s="22" t="e">
        <f t="shared" si="17"/>
        <v>#DIV/0!</v>
      </c>
    </row>
    <row r="139" spans="1:9" ht="22.5" hidden="1" x14ac:dyDescent="0.2">
      <c r="A139" s="10" t="s">
        <v>82</v>
      </c>
      <c r="B139" s="11" t="s">
        <v>174</v>
      </c>
      <c r="C139" s="21"/>
      <c r="D139" s="21"/>
      <c r="E139" s="21"/>
      <c r="F139" s="21"/>
      <c r="G139" s="22" t="e">
        <f t="shared" si="15"/>
        <v>#DIV/0!</v>
      </c>
      <c r="H139" s="22" t="e">
        <f t="shared" si="16"/>
        <v>#DIV/0!</v>
      </c>
      <c r="I139" s="22" t="e">
        <f t="shared" si="17"/>
        <v>#DIV/0!</v>
      </c>
    </row>
    <row r="140" spans="1:9" ht="37.5" customHeight="1" x14ac:dyDescent="0.2">
      <c r="A140" s="10" t="s">
        <v>173</v>
      </c>
      <c r="B140" s="11" t="s">
        <v>176</v>
      </c>
      <c r="C140" s="21">
        <v>18227.09</v>
      </c>
      <c r="D140" s="21"/>
      <c r="E140" s="21"/>
      <c r="F140" s="21"/>
      <c r="G140" s="22"/>
      <c r="H140" s="22"/>
      <c r="I140" s="22"/>
    </row>
    <row r="141" spans="1:9" ht="90" hidden="1" x14ac:dyDescent="0.2">
      <c r="A141" s="10" t="s">
        <v>171</v>
      </c>
      <c r="B141" s="11" t="s">
        <v>170</v>
      </c>
      <c r="C141" s="21"/>
      <c r="D141" s="21"/>
      <c r="E141" s="21"/>
      <c r="F141" s="21"/>
      <c r="G141" s="22" t="e">
        <f t="shared" si="15"/>
        <v>#DIV/0!</v>
      </c>
      <c r="H141" s="22" t="e">
        <f t="shared" si="16"/>
        <v>#DIV/0!</v>
      </c>
      <c r="I141" s="22" t="e">
        <f t="shared" si="17"/>
        <v>#DIV/0!</v>
      </c>
    </row>
    <row r="142" spans="1:9" hidden="1" x14ac:dyDescent="0.2">
      <c r="A142" s="10" t="s">
        <v>2</v>
      </c>
      <c r="B142" s="11" t="s">
        <v>170</v>
      </c>
      <c r="C142" s="21"/>
      <c r="D142" s="21"/>
      <c r="E142" s="21"/>
      <c r="F142" s="21"/>
      <c r="G142" s="22" t="e">
        <f t="shared" si="15"/>
        <v>#DIV/0!</v>
      </c>
      <c r="H142" s="22" t="e">
        <f t="shared" si="16"/>
        <v>#DIV/0!</v>
      </c>
      <c r="I142" s="22" t="e">
        <f t="shared" si="17"/>
        <v>#DIV/0!</v>
      </c>
    </row>
    <row r="143" spans="1:9" hidden="1" x14ac:dyDescent="0.2">
      <c r="A143" s="10" t="s">
        <v>1</v>
      </c>
      <c r="B143" s="11" t="s">
        <v>170</v>
      </c>
      <c r="C143" s="21"/>
      <c r="D143" s="21"/>
      <c r="E143" s="21"/>
      <c r="F143" s="21"/>
      <c r="G143" s="22" t="e">
        <f t="shared" si="15"/>
        <v>#DIV/0!</v>
      </c>
      <c r="H143" s="22" t="e">
        <f t="shared" si="16"/>
        <v>#DIV/0!</v>
      </c>
      <c r="I143" s="22" t="e">
        <f t="shared" si="17"/>
        <v>#DIV/0!</v>
      </c>
    </row>
    <row r="144" spans="1:9" hidden="1" x14ac:dyDescent="0.2">
      <c r="A144" s="10" t="s">
        <v>10</v>
      </c>
      <c r="B144" s="11" t="s">
        <v>170</v>
      </c>
      <c r="C144" s="21"/>
      <c r="D144" s="21"/>
      <c r="E144" s="21"/>
      <c r="F144" s="21"/>
      <c r="G144" s="22" t="e">
        <f t="shared" si="15"/>
        <v>#DIV/0!</v>
      </c>
      <c r="H144" s="22" t="e">
        <f t="shared" si="16"/>
        <v>#DIV/0!</v>
      </c>
      <c r="I144" s="22" t="e">
        <f t="shared" si="17"/>
        <v>#DIV/0!</v>
      </c>
    </row>
    <row r="145" spans="1:9" ht="22.5" hidden="1" x14ac:dyDescent="0.2">
      <c r="A145" s="10" t="s">
        <v>9</v>
      </c>
      <c r="B145" s="11" t="s">
        <v>170</v>
      </c>
      <c r="C145" s="21"/>
      <c r="D145" s="21"/>
      <c r="E145" s="21"/>
      <c r="F145" s="21"/>
      <c r="G145" s="22" t="e">
        <f t="shared" si="15"/>
        <v>#DIV/0!</v>
      </c>
      <c r="H145" s="22" t="e">
        <f t="shared" si="16"/>
        <v>#DIV/0!</v>
      </c>
      <c r="I145" s="22" t="e">
        <f t="shared" si="17"/>
        <v>#DIV/0!</v>
      </c>
    </row>
    <row r="146" spans="1:9" ht="22.5" hidden="1" x14ac:dyDescent="0.2">
      <c r="A146" s="10" t="s">
        <v>8</v>
      </c>
      <c r="B146" s="11" t="s">
        <v>170</v>
      </c>
      <c r="C146" s="21"/>
      <c r="D146" s="21"/>
      <c r="E146" s="21"/>
      <c r="F146" s="21"/>
      <c r="G146" s="22" t="e">
        <f t="shared" si="15"/>
        <v>#DIV/0!</v>
      </c>
      <c r="H146" s="22" t="e">
        <f t="shared" si="16"/>
        <v>#DIV/0!</v>
      </c>
      <c r="I146" s="22" t="e">
        <f t="shared" si="17"/>
        <v>#DIV/0!</v>
      </c>
    </row>
    <row r="147" spans="1:9" ht="22.5" hidden="1" x14ac:dyDescent="0.2">
      <c r="A147" s="10" t="s">
        <v>7</v>
      </c>
      <c r="B147" s="11" t="s">
        <v>170</v>
      </c>
      <c r="C147" s="21"/>
      <c r="D147" s="21"/>
      <c r="E147" s="21"/>
      <c r="F147" s="21"/>
      <c r="G147" s="22" t="e">
        <f t="shared" si="15"/>
        <v>#DIV/0!</v>
      </c>
      <c r="H147" s="22" t="e">
        <f t="shared" si="16"/>
        <v>#DIV/0!</v>
      </c>
      <c r="I147" s="22" t="e">
        <f t="shared" si="17"/>
        <v>#DIV/0!</v>
      </c>
    </row>
    <row r="148" spans="1:9" ht="22.5" hidden="1" x14ac:dyDescent="0.2">
      <c r="A148" s="10" t="s">
        <v>6</v>
      </c>
      <c r="B148" s="11" t="s">
        <v>170</v>
      </c>
      <c r="C148" s="21"/>
      <c r="D148" s="21"/>
      <c r="E148" s="21"/>
      <c r="F148" s="21"/>
      <c r="G148" s="22" t="e">
        <f t="shared" si="15"/>
        <v>#DIV/0!</v>
      </c>
      <c r="H148" s="22" t="e">
        <f t="shared" si="16"/>
        <v>#DIV/0!</v>
      </c>
      <c r="I148" s="22" t="e">
        <f t="shared" si="17"/>
        <v>#DIV/0!</v>
      </c>
    </row>
    <row r="149" spans="1:9" ht="67.5" hidden="1" x14ac:dyDescent="0.2">
      <c r="A149" s="10" t="s">
        <v>73</v>
      </c>
      <c r="B149" s="11" t="s">
        <v>170</v>
      </c>
      <c r="C149" s="21"/>
      <c r="D149" s="21"/>
      <c r="E149" s="21"/>
      <c r="F149" s="21"/>
      <c r="G149" s="22" t="e">
        <f t="shared" si="15"/>
        <v>#DIV/0!</v>
      </c>
      <c r="H149" s="22" t="e">
        <f t="shared" si="16"/>
        <v>#DIV/0!</v>
      </c>
      <c r="I149" s="22" t="e">
        <f t="shared" si="17"/>
        <v>#DIV/0!</v>
      </c>
    </row>
    <row r="150" spans="1:9" hidden="1" x14ac:dyDescent="0.2">
      <c r="A150" s="10" t="s">
        <v>5</v>
      </c>
      <c r="B150" s="11" t="s">
        <v>170</v>
      </c>
      <c r="C150" s="21"/>
      <c r="D150" s="21"/>
      <c r="E150" s="21"/>
      <c r="F150" s="21"/>
      <c r="G150" s="22" t="e">
        <f t="shared" si="15"/>
        <v>#DIV/0!</v>
      </c>
      <c r="H150" s="22" t="e">
        <f t="shared" si="16"/>
        <v>#DIV/0!</v>
      </c>
      <c r="I150" s="22" t="e">
        <f t="shared" si="17"/>
        <v>#DIV/0!</v>
      </c>
    </row>
    <row r="151" spans="1:9" hidden="1" x14ac:dyDescent="0.2">
      <c r="A151" s="10" t="s">
        <v>4</v>
      </c>
      <c r="B151" s="11" t="s">
        <v>170</v>
      </c>
      <c r="C151" s="21"/>
      <c r="D151" s="21"/>
      <c r="E151" s="21"/>
      <c r="F151" s="21"/>
      <c r="G151" s="22" t="e">
        <f t="shared" si="15"/>
        <v>#DIV/0!</v>
      </c>
      <c r="H151" s="22" t="e">
        <f t="shared" si="16"/>
        <v>#DIV/0!</v>
      </c>
      <c r="I151" s="22" t="e">
        <f t="shared" si="17"/>
        <v>#DIV/0!</v>
      </c>
    </row>
    <row r="152" spans="1:9" hidden="1" x14ac:dyDescent="0.2">
      <c r="A152" s="10" t="s">
        <v>3</v>
      </c>
      <c r="B152" s="11" t="s">
        <v>170</v>
      </c>
      <c r="C152" s="21"/>
      <c r="D152" s="21"/>
      <c r="E152" s="21"/>
      <c r="F152" s="21"/>
      <c r="G152" s="22" t="e">
        <f t="shared" si="15"/>
        <v>#DIV/0!</v>
      </c>
      <c r="H152" s="22" t="e">
        <f t="shared" si="16"/>
        <v>#DIV/0!</v>
      </c>
      <c r="I152" s="22" t="e">
        <f t="shared" si="17"/>
        <v>#DIV/0!</v>
      </c>
    </row>
    <row r="153" spans="1:9" x14ac:dyDescent="0.2">
      <c r="A153" s="10" t="s">
        <v>169</v>
      </c>
      <c r="B153" s="11" t="s">
        <v>172</v>
      </c>
      <c r="C153" s="21">
        <v>1839.731</v>
      </c>
      <c r="D153" s="21">
        <v>10980.65</v>
      </c>
      <c r="E153" s="38">
        <v>147686.68299999999</v>
      </c>
      <c r="F153" s="38">
        <v>1412.9</v>
      </c>
      <c r="G153" s="22">
        <f t="shared" si="15"/>
        <v>12.867179993898359</v>
      </c>
      <c r="H153" s="22">
        <f t="shared" si="16"/>
        <v>0.95668747601298632</v>
      </c>
      <c r="I153" s="22">
        <f t="shared" si="17"/>
        <v>76.799271197800124</v>
      </c>
    </row>
    <row r="154" spans="1:9" hidden="1" x14ac:dyDescent="0.2">
      <c r="A154" s="10" t="s">
        <v>169</v>
      </c>
      <c r="B154" s="11" t="s">
        <v>338</v>
      </c>
      <c r="C154" s="15"/>
      <c r="D154" s="21"/>
      <c r="E154" s="21"/>
      <c r="F154" s="21"/>
      <c r="G154" s="22"/>
      <c r="H154" s="22" t="e">
        <f t="shared" si="16"/>
        <v>#DIV/0!</v>
      </c>
      <c r="I154" s="22" t="e">
        <f t="shared" si="17"/>
        <v>#DIV/0!</v>
      </c>
    </row>
    <row r="155" spans="1:9" hidden="1" x14ac:dyDescent="0.2">
      <c r="A155" s="10" t="s">
        <v>169</v>
      </c>
      <c r="B155" s="11" t="s">
        <v>339</v>
      </c>
      <c r="C155" s="15"/>
      <c r="D155" s="21"/>
      <c r="E155" s="21"/>
      <c r="F155" s="21"/>
      <c r="G155" s="22"/>
      <c r="H155" s="22" t="e">
        <f t="shared" si="16"/>
        <v>#DIV/0!</v>
      </c>
      <c r="I155" s="22" t="e">
        <f t="shared" si="17"/>
        <v>#DIV/0!</v>
      </c>
    </row>
    <row r="156" spans="1:9" hidden="1" x14ac:dyDescent="0.2">
      <c r="A156" s="10" t="s">
        <v>169</v>
      </c>
      <c r="B156" s="11" t="s">
        <v>340</v>
      </c>
      <c r="C156" s="15"/>
      <c r="D156" s="21"/>
      <c r="E156" s="21"/>
      <c r="F156" s="21"/>
      <c r="G156" s="22"/>
      <c r="H156" s="22" t="e">
        <f t="shared" si="16"/>
        <v>#DIV/0!</v>
      </c>
      <c r="I156" s="22" t="e">
        <f t="shared" si="17"/>
        <v>#DIV/0!</v>
      </c>
    </row>
    <row r="157" spans="1:9" hidden="1" x14ac:dyDescent="0.2">
      <c r="A157" s="10" t="s">
        <v>169</v>
      </c>
      <c r="B157" s="11" t="s">
        <v>341</v>
      </c>
      <c r="C157" s="15"/>
      <c r="D157" s="21"/>
      <c r="E157" s="21"/>
      <c r="F157" s="21"/>
      <c r="G157" s="22"/>
      <c r="H157" s="22" t="e">
        <f t="shared" si="16"/>
        <v>#DIV/0!</v>
      </c>
      <c r="I157" s="22" t="e">
        <f t="shared" si="17"/>
        <v>#DIV/0!</v>
      </c>
    </row>
    <row r="158" spans="1:9" x14ac:dyDescent="0.2">
      <c r="A158" s="10" t="s">
        <v>337</v>
      </c>
      <c r="B158" s="11" t="s">
        <v>342</v>
      </c>
      <c r="C158" s="15"/>
      <c r="D158" s="21"/>
      <c r="E158" s="38">
        <v>11229.17</v>
      </c>
      <c r="F158" s="38">
        <v>1877.4</v>
      </c>
      <c r="G158" s="22"/>
      <c r="H158" s="22">
        <f t="shared" si="16"/>
        <v>16.718956076005618</v>
      </c>
      <c r="I158" s="22"/>
    </row>
    <row r="159" spans="1:9" ht="38.25" x14ac:dyDescent="0.2">
      <c r="A159" s="8" t="s">
        <v>286</v>
      </c>
      <c r="B159" s="9" t="s">
        <v>168</v>
      </c>
      <c r="C159" s="19">
        <v>29.6</v>
      </c>
      <c r="D159" s="19">
        <v>216.9</v>
      </c>
      <c r="E159" s="19">
        <v>216.9</v>
      </c>
      <c r="F159" s="19">
        <v>41.3</v>
      </c>
      <c r="G159" s="20">
        <f t="shared" ref="G159:G207" si="18">F159/D159*100</f>
        <v>19.041032733978792</v>
      </c>
      <c r="H159" s="20">
        <f t="shared" ref="H159:H207" si="19">F159/E159*100</f>
        <v>19.041032733978792</v>
      </c>
      <c r="I159" s="20">
        <f t="shared" ref="I159:I171" si="20">F159/C159*100</f>
        <v>139.52702702702703</v>
      </c>
    </row>
    <row r="160" spans="1:9" ht="56.25" hidden="1" x14ac:dyDescent="0.2">
      <c r="A160" s="10" t="s">
        <v>167</v>
      </c>
      <c r="B160" s="11" t="s">
        <v>166</v>
      </c>
      <c r="C160" s="15"/>
      <c r="D160" s="21"/>
      <c r="E160" s="21"/>
      <c r="F160" s="21"/>
      <c r="G160" s="20" t="e">
        <f t="shared" si="18"/>
        <v>#DIV/0!</v>
      </c>
      <c r="H160" s="20" t="e">
        <f t="shared" si="19"/>
        <v>#DIV/0!</v>
      </c>
      <c r="I160" s="20" t="e">
        <f t="shared" si="20"/>
        <v>#DIV/0!</v>
      </c>
    </row>
    <row r="161" spans="1:9" hidden="1" x14ac:dyDescent="0.2">
      <c r="A161" s="10" t="s">
        <v>16</v>
      </c>
      <c r="B161" s="11" t="s">
        <v>166</v>
      </c>
      <c r="C161" s="15"/>
      <c r="D161" s="21"/>
      <c r="E161" s="21"/>
      <c r="F161" s="21"/>
      <c r="G161" s="20" t="e">
        <f t="shared" si="18"/>
        <v>#DIV/0!</v>
      </c>
      <c r="H161" s="20" t="e">
        <f t="shared" si="19"/>
        <v>#DIV/0!</v>
      </c>
      <c r="I161" s="20" t="e">
        <f t="shared" si="20"/>
        <v>#DIV/0!</v>
      </c>
    </row>
    <row r="162" spans="1:9" ht="22.5" hidden="1" x14ac:dyDescent="0.2">
      <c r="A162" s="10" t="s">
        <v>148</v>
      </c>
      <c r="B162" s="11" t="s">
        <v>166</v>
      </c>
      <c r="C162" s="15"/>
      <c r="D162" s="21"/>
      <c r="E162" s="21"/>
      <c r="F162" s="21"/>
      <c r="G162" s="20" t="e">
        <f t="shared" si="18"/>
        <v>#DIV/0!</v>
      </c>
      <c r="H162" s="20" t="e">
        <f t="shared" si="19"/>
        <v>#DIV/0!</v>
      </c>
      <c r="I162" s="20" t="e">
        <f t="shared" si="20"/>
        <v>#DIV/0!</v>
      </c>
    </row>
    <row r="163" spans="1:9" hidden="1" x14ac:dyDescent="0.2">
      <c r="A163" s="10" t="s">
        <v>46</v>
      </c>
      <c r="B163" s="11" t="s">
        <v>166</v>
      </c>
      <c r="C163" s="15"/>
      <c r="D163" s="21"/>
      <c r="E163" s="21"/>
      <c r="F163" s="21"/>
      <c r="G163" s="20" t="e">
        <f t="shared" si="18"/>
        <v>#DIV/0!</v>
      </c>
      <c r="H163" s="20" t="e">
        <f t="shared" si="19"/>
        <v>#DIV/0!</v>
      </c>
      <c r="I163" s="20" t="e">
        <f t="shared" si="20"/>
        <v>#DIV/0!</v>
      </c>
    </row>
    <row r="164" spans="1:9" ht="45" hidden="1" x14ac:dyDescent="0.2">
      <c r="A164" s="10" t="s">
        <v>165</v>
      </c>
      <c r="B164" s="11" t="s">
        <v>164</v>
      </c>
      <c r="C164" s="15"/>
      <c r="D164" s="21"/>
      <c r="E164" s="21"/>
      <c r="F164" s="21"/>
      <c r="G164" s="20" t="e">
        <f t="shared" si="18"/>
        <v>#DIV/0!</v>
      </c>
      <c r="H164" s="20" t="e">
        <f t="shared" si="19"/>
        <v>#DIV/0!</v>
      </c>
      <c r="I164" s="20" t="e">
        <f t="shared" si="20"/>
        <v>#DIV/0!</v>
      </c>
    </row>
    <row r="165" spans="1:9" hidden="1" x14ac:dyDescent="0.2">
      <c r="A165" s="10" t="s">
        <v>16</v>
      </c>
      <c r="B165" s="11" t="s">
        <v>164</v>
      </c>
      <c r="C165" s="15"/>
      <c r="D165" s="21"/>
      <c r="E165" s="21"/>
      <c r="F165" s="21"/>
      <c r="G165" s="20" t="e">
        <f t="shared" si="18"/>
        <v>#DIV/0!</v>
      </c>
      <c r="H165" s="20" t="e">
        <f t="shared" si="19"/>
        <v>#DIV/0!</v>
      </c>
      <c r="I165" s="20" t="e">
        <f t="shared" si="20"/>
        <v>#DIV/0!</v>
      </c>
    </row>
    <row r="166" spans="1:9" ht="22.5" hidden="1" x14ac:dyDescent="0.2">
      <c r="A166" s="10" t="s">
        <v>148</v>
      </c>
      <c r="B166" s="11" t="s">
        <v>164</v>
      </c>
      <c r="C166" s="15"/>
      <c r="D166" s="21"/>
      <c r="E166" s="21"/>
      <c r="F166" s="21"/>
      <c r="G166" s="20" t="e">
        <f t="shared" si="18"/>
        <v>#DIV/0!</v>
      </c>
      <c r="H166" s="20" t="e">
        <f t="shared" si="19"/>
        <v>#DIV/0!</v>
      </c>
      <c r="I166" s="20" t="e">
        <f t="shared" si="20"/>
        <v>#DIV/0!</v>
      </c>
    </row>
    <row r="167" spans="1:9" hidden="1" x14ac:dyDescent="0.2">
      <c r="A167" s="10" t="s">
        <v>46</v>
      </c>
      <c r="B167" s="11" t="s">
        <v>164</v>
      </c>
      <c r="C167" s="15"/>
      <c r="D167" s="21"/>
      <c r="E167" s="21"/>
      <c r="F167" s="21"/>
      <c r="G167" s="20" t="e">
        <f t="shared" si="18"/>
        <v>#DIV/0!</v>
      </c>
      <c r="H167" s="20" t="e">
        <f t="shared" si="19"/>
        <v>#DIV/0!</v>
      </c>
      <c r="I167" s="20" t="e">
        <f t="shared" si="20"/>
        <v>#DIV/0!</v>
      </c>
    </row>
    <row r="168" spans="1:9" ht="78.75" hidden="1" x14ac:dyDescent="0.2">
      <c r="A168" s="10" t="s">
        <v>163</v>
      </c>
      <c r="B168" s="11" t="s">
        <v>162</v>
      </c>
      <c r="C168" s="15"/>
      <c r="D168" s="21"/>
      <c r="E168" s="21"/>
      <c r="F168" s="21"/>
      <c r="G168" s="20" t="e">
        <f t="shared" si="18"/>
        <v>#DIV/0!</v>
      </c>
      <c r="H168" s="20" t="e">
        <f t="shared" si="19"/>
        <v>#DIV/0!</v>
      </c>
      <c r="I168" s="20" t="e">
        <f t="shared" si="20"/>
        <v>#DIV/0!</v>
      </c>
    </row>
    <row r="169" spans="1:9" hidden="1" x14ac:dyDescent="0.2">
      <c r="A169" s="10" t="s">
        <v>16</v>
      </c>
      <c r="B169" s="11" t="s">
        <v>162</v>
      </c>
      <c r="C169" s="15"/>
      <c r="D169" s="21"/>
      <c r="E169" s="21"/>
      <c r="F169" s="21"/>
      <c r="G169" s="20" t="e">
        <f t="shared" si="18"/>
        <v>#DIV/0!</v>
      </c>
      <c r="H169" s="20" t="e">
        <f t="shared" si="19"/>
        <v>#DIV/0!</v>
      </c>
      <c r="I169" s="20" t="e">
        <f t="shared" si="20"/>
        <v>#DIV/0!</v>
      </c>
    </row>
    <row r="170" spans="1:9" ht="22.5" hidden="1" x14ac:dyDescent="0.2">
      <c r="A170" s="10" t="s">
        <v>148</v>
      </c>
      <c r="B170" s="11" t="s">
        <v>162</v>
      </c>
      <c r="C170" s="15"/>
      <c r="D170" s="21"/>
      <c r="E170" s="21"/>
      <c r="F170" s="21"/>
      <c r="G170" s="20" t="e">
        <f t="shared" si="18"/>
        <v>#DIV/0!</v>
      </c>
      <c r="H170" s="20" t="e">
        <f t="shared" si="19"/>
        <v>#DIV/0!</v>
      </c>
      <c r="I170" s="20" t="e">
        <f t="shared" si="20"/>
        <v>#DIV/0!</v>
      </c>
    </row>
    <row r="171" spans="1:9" hidden="1" x14ac:dyDescent="0.2">
      <c r="A171" s="10" t="s">
        <v>46</v>
      </c>
      <c r="B171" s="11" t="s">
        <v>162</v>
      </c>
      <c r="C171" s="15"/>
      <c r="D171" s="21"/>
      <c r="E171" s="21"/>
      <c r="F171" s="21"/>
      <c r="G171" s="20" t="e">
        <f t="shared" si="18"/>
        <v>#DIV/0!</v>
      </c>
      <c r="H171" s="20" t="e">
        <f t="shared" si="19"/>
        <v>#DIV/0!</v>
      </c>
      <c r="I171" s="20" t="e">
        <f t="shared" si="20"/>
        <v>#DIV/0!</v>
      </c>
    </row>
    <row r="172" spans="1:9" ht="25.5" x14ac:dyDescent="0.2">
      <c r="A172" s="8" t="s">
        <v>287</v>
      </c>
      <c r="B172" s="9" t="s">
        <v>161</v>
      </c>
      <c r="C172" s="16">
        <f>C202+C207+C173</f>
        <v>22314.661</v>
      </c>
      <c r="D172" s="19">
        <f t="shared" ref="D172:F172" si="21">D202+D207+D173</f>
        <v>41735.9</v>
      </c>
      <c r="E172" s="19">
        <f t="shared" si="21"/>
        <v>42278.603999999999</v>
      </c>
      <c r="F172" s="19">
        <f t="shared" si="21"/>
        <v>18143.835999999999</v>
      </c>
      <c r="G172" s="20">
        <f t="shared" si="18"/>
        <v>43.472971710206323</v>
      </c>
      <c r="H172" s="20">
        <f t="shared" si="19"/>
        <v>42.914936358825848</v>
      </c>
      <c r="I172" s="20">
        <f>F172/C172*100</f>
        <v>81.309037139304962</v>
      </c>
    </row>
    <row r="173" spans="1:9" x14ac:dyDescent="0.2">
      <c r="A173" s="10" t="s">
        <v>160</v>
      </c>
      <c r="B173" s="11" t="s">
        <v>159</v>
      </c>
      <c r="C173" s="21">
        <v>951.5</v>
      </c>
      <c r="D173" s="21">
        <v>2263</v>
      </c>
      <c r="E173" s="38">
        <v>2263</v>
      </c>
      <c r="F173" s="38">
        <v>1131.499</v>
      </c>
      <c r="G173" s="22">
        <f t="shared" si="18"/>
        <v>49.999955810870524</v>
      </c>
      <c r="H173" s="22">
        <f t="shared" si="19"/>
        <v>49.999955810870524</v>
      </c>
      <c r="I173" s="22">
        <f t="shared" ref="I160:I217" si="22">F173/C173*100</f>
        <v>118.9173935890699</v>
      </c>
    </row>
    <row r="174" spans="1:9" ht="67.5" hidden="1" x14ac:dyDescent="0.2">
      <c r="A174" s="10" t="s">
        <v>158</v>
      </c>
      <c r="B174" s="11" t="s">
        <v>157</v>
      </c>
      <c r="C174" s="21"/>
      <c r="D174" s="21"/>
      <c r="E174" s="21"/>
      <c r="F174" s="21"/>
      <c r="G174" s="22" t="e">
        <f t="shared" si="18"/>
        <v>#DIV/0!</v>
      </c>
      <c r="H174" s="22" t="e">
        <f t="shared" si="19"/>
        <v>#DIV/0!</v>
      </c>
      <c r="I174" s="22" t="e">
        <f t="shared" si="22"/>
        <v>#DIV/0!</v>
      </c>
    </row>
    <row r="175" spans="1:9" hidden="1" x14ac:dyDescent="0.2">
      <c r="A175" s="10" t="s">
        <v>16</v>
      </c>
      <c r="B175" s="11" t="s">
        <v>157</v>
      </c>
      <c r="C175" s="21"/>
      <c r="D175" s="21"/>
      <c r="E175" s="21"/>
      <c r="F175" s="21"/>
      <c r="G175" s="22" t="e">
        <f t="shared" si="18"/>
        <v>#DIV/0!</v>
      </c>
      <c r="H175" s="22" t="e">
        <f t="shared" si="19"/>
        <v>#DIV/0!</v>
      </c>
      <c r="I175" s="22" t="e">
        <f t="shared" si="22"/>
        <v>#DIV/0!</v>
      </c>
    </row>
    <row r="176" spans="1:9" ht="22.5" hidden="1" x14ac:dyDescent="0.2">
      <c r="A176" s="10" t="s">
        <v>148</v>
      </c>
      <c r="B176" s="11" t="s">
        <v>157</v>
      </c>
      <c r="C176" s="21"/>
      <c r="D176" s="21"/>
      <c r="E176" s="21"/>
      <c r="F176" s="21"/>
      <c r="G176" s="22" t="e">
        <f t="shared" si="18"/>
        <v>#DIV/0!</v>
      </c>
      <c r="H176" s="22" t="e">
        <f t="shared" si="19"/>
        <v>#DIV/0!</v>
      </c>
      <c r="I176" s="22" t="e">
        <f t="shared" si="22"/>
        <v>#DIV/0!</v>
      </c>
    </row>
    <row r="177" spans="1:9" ht="22.5" hidden="1" x14ac:dyDescent="0.2">
      <c r="A177" s="10" t="s">
        <v>120</v>
      </c>
      <c r="B177" s="11" t="s">
        <v>157</v>
      </c>
      <c r="C177" s="21"/>
      <c r="D177" s="21"/>
      <c r="E177" s="21"/>
      <c r="F177" s="21"/>
      <c r="G177" s="22" t="e">
        <f t="shared" si="18"/>
        <v>#DIV/0!</v>
      </c>
      <c r="H177" s="22" t="e">
        <f t="shared" si="19"/>
        <v>#DIV/0!</v>
      </c>
      <c r="I177" s="22" t="e">
        <f t="shared" si="22"/>
        <v>#DIV/0!</v>
      </c>
    </row>
    <row r="178" spans="1:9" hidden="1" x14ac:dyDescent="0.2">
      <c r="A178" s="10" t="s">
        <v>4</v>
      </c>
      <c r="B178" s="11" t="s">
        <v>157</v>
      </c>
      <c r="C178" s="21"/>
      <c r="D178" s="21"/>
      <c r="E178" s="21"/>
      <c r="F178" s="21"/>
      <c r="G178" s="22" t="e">
        <f t="shared" si="18"/>
        <v>#DIV/0!</v>
      </c>
      <c r="H178" s="22" t="e">
        <f t="shared" si="19"/>
        <v>#DIV/0!</v>
      </c>
      <c r="I178" s="22" t="e">
        <f t="shared" si="22"/>
        <v>#DIV/0!</v>
      </c>
    </row>
    <row r="179" spans="1:9" ht="56.25" hidden="1" x14ac:dyDescent="0.2">
      <c r="A179" s="10" t="s">
        <v>156</v>
      </c>
      <c r="B179" s="11" t="s">
        <v>155</v>
      </c>
      <c r="C179" s="21"/>
      <c r="D179" s="21"/>
      <c r="E179" s="21"/>
      <c r="F179" s="21"/>
      <c r="G179" s="22" t="e">
        <f t="shared" si="18"/>
        <v>#DIV/0!</v>
      </c>
      <c r="H179" s="22" t="e">
        <f t="shared" si="19"/>
        <v>#DIV/0!</v>
      </c>
      <c r="I179" s="22" t="e">
        <f t="shared" si="22"/>
        <v>#DIV/0!</v>
      </c>
    </row>
    <row r="180" spans="1:9" hidden="1" x14ac:dyDescent="0.2">
      <c r="A180" s="10" t="s">
        <v>16</v>
      </c>
      <c r="B180" s="11" t="s">
        <v>155</v>
      </c>
      <c r="C180" s="21"/>
      <c r="D180" s="21"/>
      <c r="E180" s="21"/>
      <c r="F180" s="21"/>
      <c r="G180" s="22" t="e">
        <f t="shared" si="18"/>
        <v>#DIV/0!</v>
      </c>
      <c r="H180" s="22" t="e">
        <f t="shared" si="19"/>
        <v>#DIV/0!</v>
      </c>
      <c r="I180" s="22" t="e">
        <f t="shared" si="22"/>
        <v>#DIV/0!</v>
      </c>
    </row>
    <row r="181" spans="1:9" ht="22.5" hidden="1" x14ac:dyDescent="0.2">
      <c r="A181" s="10" t="s">
        <v>148</v>
      </c>
      <c r="B181" s="11" t="s">
        <v>155</v>
      </c>
      <c r="C181" s="21"/>
      <c r="D181" s="21"/>
      <c r="E181" s="21"/>
      <c r="F181" s="21"/>
      <c r="G181" s="22" t="e">
        <f t="shared" si="18"/>
        <v>#DIV/0!</v>
      </c>
      <c r="H181" s="22" t="e">
        <f t="shared" si="19"/>
        <v>#DIV/0!</v>
      </c>
      <c r="I181" s="22" t="e">
        <f t="shared" si="22"/>
        <v>#DIV/0!</v>
      </c>
    </row>
    <row r="182" spans="1:9" ht="22.5" hidden="1" x14ac:dyDescent="0.2">
      <c r="A182" s="10" t="s">
        <v>120</v>
      </c>
      <c r="B182" s="11" t="s">
        <v>155</v>
      </c>
      <c r="C182" s="21"/>
      <c r="D182" s="21"/>
      <c r="E182" s="21"/>
      <c r="F182" s="21"/>
      <c r="G182" s="22" t="e">
        <f t="shared" si="18"/>
        <v>#DIV/0!</v>
      </c>
      <c r="H182" s="22" t="e">
        <f t="shared" si="19"/>
        <v>#DIV/0!</v>
      </c>
      <c r="I182" s="22" t="e">
        <f t="shared" si="22"/>
        <v>#DIV/0!</v>
      </c>
    </row>
    <row r="183" spans="1:9" ht="56.25" hidden="1" x14ac:dyDescent="0.2">
      <c r="A183" s="10" t="s">
        <v>154</v>
      </c>
      <c r="B183" s="11" t="s">
        <v>153</v>
      </c>
      <c r="C183" s="21"/>
      <c r="D183" s="21"/>
      <c r="E183" s="21"/>
      <c r="F183" s="21"/>
      <c r="G183" s="22" t="e">
        <f t="shared" si="18"/>
        <v>#DIV/0!</v>
      </c>
      <c r="H183" s="22" t="e">
        <f t="shared" si="19"/>
        <v>#DIV/0!</v>
      </c>
      <c r="I183" s="22" t="e">
        <f t="shared" si="22"/>
        <v>#DIV/0!</v>
      </c>
    </row>
    <row r="184" spans="1:9" hidden="1" x14ac:dyDescent="0.2">
      <c r="A184" s="10" t="s">
        <v>12</v>
      </c>
      <c r="B184" s="11" t="s">
        <v>153</v>
      </c>
      <c r="C184" s="21"/>
      <c r="D184" s="21"/>
      <c r="E184" s="21"/>
      <c r="F184" s="21"/>
      <c r="G184" s="22" t="e">
        <f t="shared" si="18"/>
        <v>#DIV/0!</v>
      </c>
      <c r="H184" s="22" t="e">
        <f t="shared" si="19"/>
        <v>#DIV/0!</v>
      </c>
      <c r="I184" s="22" t="e">
        <f t="shared" si="22"/>
        <v>#DIV/0!</v>
      </c>
    </row>
    <row r="185" spans="1:9" hidden="1" x14ac:dyDescent="0.2">
      <c r="A185" s="10" t="s">
        <v>11</v>
      </c>
      <c r="B185" s="11" t="s">
        <v>153</v>
      </c>
      <c r="C185" s="21"/>
      <c r="D185" s="21"/>
      <c r="E185" s="21"/>
      <c r="F185" s="21"/>
      <c r="G185" s="22" t="e">
        <f t="shared" si="18"/>
        <v>#DIV/0!</v>
      </c>
      <c r="H185" s="22" t="e">
        <f t="shared" si="19"/>
        <v>#DIV/0!</v>
      </c>
      <c r="I185" s="22" t="e">
        <f t="shared" si="22"/>
        <v>#DIV/0!</v>
      </c>
    </row>
    <row r="186" spans="1:9" ht="22.5" hidden="1" x14ac:dyDescent="0.2">
      <c r="A186" s="10" t="s">
        <v>82</v>
      </c>
      <c r="B186" s="11" t="s">
        <v>153</v>
      </c>
      <c r="C186" s="21"/>
      <c r="D186" s="21"/>
      <c r="E186" s="21"/>
      <c r="F186" s="21"/>
      <c r="G186" s="22" t="e">
        <f t="shared" si="18"/>
        <v>#DIV/0!</v>
      </c>
      <c r="H186" s="22" t="e">
        <f t="shared" si="19"/>
        <v>#DIV/0!</v>
      </c>
      <c r="I186" s="22" t="e">
        <f t="shared" si="22"/>
        <v>#DIV/0!</v>
      </c>
    </row>
    <row r="187" spans="1:9" hidden="1" x14ac:dyDescent="0.2">
      <c r="A187" s="10" t="s">
        <v>16</v>
      </c>
      <c r="B187" s="11" t="s">
        <v>153</v>
      </c>
      <c r="C187" s="21"/>
      <c r="D187" s="21"/>
      <c r="E187" s="21"/>
      <c r="F187" s="21"/>
      <c r="G187" s="22" t="e">
        <f t="shared" si="18"/>
        <v>#DIV/0!</v>
      </c>
      <c r="H187" s="22" t="e">
        <f t="shared" si="19"/>
        <v>#DIV/0!</v>
      </c>
      <c r="I187" s="22" t="e">
        <f t="shared" si="22"/>
        <v>#DIV/0!</v>
      </c>
    </row>
    <row r="188" spans="1:9" ht="22.5" hidden="1" x14ac:dyDescent="0.2">
      <c r="A188" s="10" t="s">
        <v>148</v>
      </c>
      <c r="B188" s="11" t="s">
        <v>153</v>
      </c>
      <c r="C188" s="21"/>
      <c r="D188" s="21"/>
      <c r="E188" s="21"/>
      <c r="F188" s="21"/>
      <c r="G188" s="22" t="e">
        <f t="shared" si="18"/>
        <v>#DIV/0!</v>
      </c>
      <c r="H188" s="22" t="e">
        <f t="shared" si="19"/>
        <v>#DIV/0!</v>
      </c>
      <c r="I188" s="22" t="e">
        <f t="shared" si="22"/>
        <v>#DIV/0!</v>
      </c>
    </row>
    <row r="189" spans="1:9" ht="22.5" hidden="1" x14ac:dyDescent="0.2">
      <c r="A189" s="10" t="s">
        <v>6</v>
      </c>
      <c r="B189" s="11" t="s">
        <v>153</v>
      </c>
      <c r="C189" s="21"/>
      <c r="D189" s="21"/>
      <c r="E189" s="21"/>
      <c r="F189" s="21"/>
      <c r="G189" s="22" t="e">
        <f t="shared" si="18"/>
        <v>#DIV/0!</v>
      </c>
      <c r="H189" s="22" t="e">
        <f t="shared" si="19"/>
        <v>#DIV/0!</v>
      </c>
      <c r="I189" s="22" t="e">
        <f t="shared" si="22"/>
        <v>#DIV/0!</v>
      </c>
    </row>
    <row r="190" spans="1:9" hidden="1" x14ac:dyDescent="0.2">
      <c r="A190" s="10" t="s">
        <v>21</v>
      </c>
      <c r="B190" s="11" t="s">
        <v>153</v>
      </c>
      <c r="C190" s="21"/>
      <c r="D190" s="21"/>
      <c r="E190" s="21"/>
      <c r="F190" s="21"/>
      <c r="G190" s="22" t="e">
        <f t="shared" si="18"/>
        <v>#DIV/0!</v>
      </c>
      <c r="H190" s="22" t="e">
        <f t="shared" si="19"/>
        <v>#DIV/0!</v>
      </c>
      <c r="I190" s="22" t="e">
        <f t="shared" si="22"/>
        <v>#DIV/0!</v>
      </c>
    </row>
    <row r="191" spans="1:9" hidden="1" x14ac:dyDescent="0.2">
      <c r="A191" s="10" t="s">
        <v>37</v>
      </c>
      <c r="B191" s="11" t="s">
        <v>153</v>
      </c>
      <c r="C191" s="21"/>
      <c r="D191" s="21"/>
      <c r="E191" s="21"/>
      <c r="F191" s="21"/>
      <c r="G191" s="22" t="e">
        <f t="shared" si="18"/>
        <v>#DIV/0!</v>
      </c>
      <c r="H191" s="22" t="e">
        <f t="shared" si="19"/>
        <v>#DIV/0!</v>
      </c>
      <c r="I191" s="22" t="e">
        <f t="shared" si="22"/>
        <v>#DIV/0!</v>
      </c>
    </row>
    <row r="192" spans="1:9" ht="22.5" hidden="1" x14ac:dyDescent="0.2">
      <c r="A192" s="10" t="s">
        <v>82</v>
      </c>
      <c r="B192" s="11" t="s">
        <v>153</v>
      </c>
      <c r="C192" s="21"/>
      <c r="D192" s="21"/>
      <c r="E192" s="21"/>
      <c r="F192" s="21"/>
      <c r="G192" s="22" t="e">
        <f t="shared" si="18"/>
        <v>#DIV/0!</v>
      </c>
      <c r="H192" s="22" t="e">
        <f t="shared" si="19"/>
        <v>#DIV/0!</v>
      </c>
      <c r="I192" s="22" t="e">
        <f t="shared" si="22"/>
        <v>#DIV/0!</v>
      </c>
    </row>
    <row r="193" spans="1:9" hidden="1" x14ac:dyDescent="0.2">
      <c r="A193" s="10" t="s">
        <v>36</v>
      </c>
      <c r="B193" s="11" t="s">
        <v>153</v>
      </c>
      <c r="C193" s="21"/>
      <c r="D193" s="21"/>
      <c r="E193" s="21"/>
      <c r="F193" s="21"/>
      <c r="G193" s="22" t="e">
        <f t="shared" si="18"/>
        <v>#DIV/0!</v>
      </c>
      <c r="H193" s="22" t="e">
        <f t="shared" si="19"/>
        <v>#DIV/0!</v>
      </c>
      <c r="I193" s="22" t="e">
        <f t="shared" si="22"/>
        <v>#DIV/0!</v>
      </c>
    </row>
    <row r="194" spans="1:9" hidden="1" x14ac:dyDescent="0.2">
      <c r="A194" s="10" t="s">
        <v>92</v>
      </c>
      <c r="B194" s="11" t="s">
        <v>153</v>
      </c>
      <c r="C194" s="21"/>
      <c r="D194" s="21"/>
      <c r="E194" s="21"/>
      <c r="F194" s="21"/>
      <c r="G194" s="22" t="e">
        <f t="shared" si="18"/>
        <v>#DIV/0!</v>
      </c>
      <c r="H194" s="22" t="e">
        <f t="shared" si="19"/>
        <v>#DIV/0!</v>
      </c>
      <c r="I194" s="22" t="e">
        <f t="shared" si="22"/>
        <v>#DIV/0!</v>
      </c>
    </row>
    <row r="195" spans="1:9" hidden="1" x14ac:dyDescent="0.2">
      <c r="A195" s="10" t="s">
        <v>17</v>
      </c>
      <c r="B195" s="11" t="s">
        <v>153</v>
      </c>
      <c r="C195" s="21"/>
      <c r="D195" s="21"/>
      <c r="E195" s="21"/>
      <c r="F195" s="21"/>
      <c r="G195" s="22" t="e">
        <f t="shared" si="18"/>
        <v>#DIV/0!</v>
      </c>
      <c r="H195" s="22" t="e">
        <f t="shared" si="19"/>
        <v>#DIV/0!</v>
      </c>
      <c r="I195" s="22" t="e">
        <f t="shared" si="22"/>
        <v>#DIV/0!</v>
      </c>
    </row>
    <row r="196" spans="1:9" hidden="1" x14ac:dyDescent="0.2">
      <c r="A196" s="10" t="s">
        <v>35</v>
      </c>
      <c r="B196" s="11" t="s">
        <v>153</v>
      </c>
      <c r="C196" s="21"/>
      <c r="D196" s="21"/>
      <c r="E196" s="21"/>
      <c r="F196" s="21"/>
      <c r="G196" s="22" t="e">
        <f t="shared" si="18"/>
        <v>#DIV/0!</v>
      </c>
      <c r="H196" s="22" t="e">
        <f t="shared" si="19"/>
        <v>#DIV/0!</v>
      </c>
      <c r="I196" s="22" t="e">
        <f t="shared" si="22"/>
        <v>#DIV/0!</v>
      </c>
    </row>
    <row r="197" spans="1:9" ht="22.5" hidden="1" x14ac:dyDescent="0.2">
      <c r="A197" s="10" t="s">
        <v>82</v>
      </c>
      <c r="B197" s="11" t="s">
        <v>153</v>
      </c>
      <c r="C197" s="21"/>
      <c r="D197" s="21"/>
      <c r="E197" s="21"/>
      <c r="F197" s="21"/>
      <c r="G197" s="22" t="e">
        <f t="shared" si="18"/>
        <v>#DIV/0!</v>
      </c>
      <c r="H197" s="22" t="e">
        <f t="shared" si="19"/>
        <v>#DIV/0!</v>
      </c>
      <c r="I197" s="22" t="e">
        <f t="shared" si="22"/>
        <v>#DIV/0!</v>
      </c>
    </row>
    <row r="198" spans="1:9" ht="56.25" hidden="1" x14ac:dyDescent="0.2">
      <c r="A198" s="10" t="s">
        <v>152</v>
      </c>
      <c r="B198" s="11" t="s">
        <v>151</v>
      </c>
      <c r="C198" s="21"/>
      <c r="D198" s="21"/>
      <c r="E198" s="21"/>
      <c r="F198" s="21"/>
      <c r="G198" s="22" t="e">
        <f t="shared" si="18"/>
        <v>#DIV/0!</v>
      </c>
      <c r="H198" s="22" t="e">
        <f t="shared" si="19"/>
        <v>#DIV/0!</v>
      </c>
      <c r="I198" s="22" t="e">
        <f t="shared" si="22"/>
        <v>#DIV/0!</v>
      </c>
    </row>
    <row r="199" spans="1:9" hidden="1" x14ac:dyDescent="0.2">
      <c r="A199" s="10" t="s">
        <v>16</v>
      </c>
      <c r="B199" s="11" t="s">
        <v>151</v>
      </c>
      <c r="C199" s="21"/>
      <c r="D199" s="21"/>
      <c r="E199" s="21"/>
      <c r="F199" s="21"/>
      <c r="G199" s="22" t="e">
        <f t="shared" si="18"/>
        <v>#DIV/0!</v>
      </c>
      <c r="H199" s="22" t="e">
        <f t="shared" si="19"/>
        <v>#DIV/0!</v>
      </c>
      <c r="I199" s="22" t="e">
        <f t="shared" si="22"/>
        <v>#DIV/0!</v>
      </c>
    </row>
    <row r="200" spans="1:9" ht="22.5" hidden="1" x14ac:dyDescent="0.2">
      <c r="A200" s="10" t="s">
        <v>148</v>
      </c>
      <c r="B200" s="11" t="s">
        <v>151</v>
      </c>
      <c r="C200" s="21"/>
      <c r="D200" s="21"/>
      <c r="E200" s="21"/>
      <c r="F200" s="21"/>
      <c r="G200" s="22" t="e">
        <f t="shared" si="18"/>
        <v>#DIV/0!</v>
      </c>
      <c r="H200" s="22" t="e">
        <f t="shared" si="19"/>
        <v>#DIV/0!</v>
      </c>
      <c r="I200" s="22" t="e">
        <f t="shared" si="22"/>
        <v>#DIV/0!</v>
      </c>
    </row>
    <row r="201" spans="1:9" ht="22.5" hidden="1" x14ac:dyDescent="0.2">
      <c r="A201" s="10" t="s">
        <v>120</v>
      </c>
      <c r="B201" s="11" t="s">
        <v>151</v>
      </c>
      <c r="C201" s="21"/>
      <c r="D201" s="21"/>
      <c r="E201" s="21"/>
      <c r="F201" s="21"/>
      <c r="G201" s="22" t="e">
        <f t="shared" si="18"/>
        <v>#DIV/0!</v>
      </c>
      <c r="H201" s="22" t="e">
        <f t="shared" si="19"/>
        <v>#DIV/0!</v>
      </c>
      <c r="I201" s="22" t="e">
        <f t="shared" si="22"/>
        <v>#DIV/0!</v>
      </c>
    </row>
    <row r="202" spans="1:9" ht="33.75" x14ac:dyDescent="0.2">
      <c r="A202" s="10" t="s">
        <v>150</v>
      </c>
      <c r="B202" s="11" t="s">
        <v>149</v>
      </c>
      <c r="C202" s="21">
        <v>3312.64</v>
      </c>
      <c r="D202" s="21">
        <v>4072.9</v>
      </c>
      <c r="E202" s="38">
        <v>4072.9</v>
      </c>
      <c r="F202" s="38">
        <v>909.93399999999997</v>
      </c>
      <c r="G202" s="22">
        <f t="shared" si="18"/>
        <v>22.341181958800853</v>
      </c>
      <c r="H202" s="22">
        <f t="shared" si="19"/>
        <v>22.341181958800853</v>
      </c>
      <c r="I202" s="22">
        <f t="shared" si="22"/>
        <v>27.46854472565688</v>
      </c>
    </row>
    <row r="203" spans="1:9" ht="78.75" hidden="1" x14ac:dyDescent="0.2">
      <c r="A203" s="10" t="s">
        <v>147</v>
      </c>
      <c r="B203" s="11" t="s">
        <v>144</v>
      </c>
      <c r="C203" s="21"/>
      <c r="D203" s="21"/>
      <c r="E203" s="21"/>
      <c r="F203" s="21"/>
      <c r="G203" s="22" t="e">
        <f t="shared" si="18"/>
        <v>#DIV/0!</v>
      </c>
      <c r="H203" s="22" t="e">
        <f t="shared" si="19"/>
        <v>#DIV/0!</v>
      </c>
      <c r="I203" s="22" t="e">
        <f t="shared" si="22"/>
        <v>#DIV/0!</v>
      </c>
    </row>
    <row r="204" spans="1:9" hidden="1" x14ac:dyDescent="0.2">
      <c r="A204" s="10" t="s">
        <v>146</v>
      </c>
      <c r="B204" s="11" t="s">
        <v>144</v>
      </c>
      <c r="C204" s="21"/>
      <c r="D204" s="21"/>
      <c r="E204" s="21"/>
      <c r="F204" s="21"/>
      <c r="G204" s="22" t="e">
        <f t="shared" si="18"/>
        <v>#DIV/0!</v>
      </c>
      <c r="H204" s="22" t="e">
        <f t="shared" si="19"/>
        <v>#DIV/0!</v>
      </c>
      <c r="I204" s="22" t="e">
        <f t="shared" si="22"/>
        <v>#DIV/0!</v>
      </c>
    </row>
    <row r="205" spans="1:9" hidden="1" x14ac:dyDescent="0.2">
      <c r="A205" s="10" t="s">
        <v>145</v>
      </c>
      <c r="B205" s="11" t="s">
        <v>144</v>
      </c>
      <c r="C205" s="21"/>
      <c r="D205" s="21"/>
      <c r="E205" s="21"/>
      <c r="F205" s="21"/>
      <c r="G205" s="22" t="e">
        <f t="shared" si="18"/>
        <v>#DIV/0!</v>
      </c>
      <c r="H205" s="22" t="e">
        <f t="shared" si="19"/>
        <v>#DIV/0!</v>
      </c>
      <c r="I205" s="22" t="e">
        <f t="shared" si="22"/>
        <v>#DIV/0!</v>
      </c>
    </row>
    <row r="206" spans="1:9" ht="22.5" hidden="1" x14ac:dyDescent="0.2">
      <c r="A206" s="10" t="s">
        <v>6</v>
      </c>
      <c r="B206" s="11" t="s">
        <v>144</v>
      </c>
      <c r="C206" s="21"/>
      <c r="D206" s="21"/>
      <c r="E206" s="21"/>
      <c r="F206" s="21"/>
      <c r="G206" s="22" t="e">
        <f t="shared" si="18"/>
        <v>#DIV/0!</v>
      </c>
      <c r="H206" s="22" t="e">
        <f t="shared" si="19"/>
        <v>#DIV/0!</v>
      </c>
      <c r="I206" s="22" t="e">
        <f t="shared" si="22"/>
        <v>#DIV/0!</v>
      </c>
    </row>
    <row r="207" spans="1:9" ht="45" x14ac:dyDescent="0.2">
      <c r="A207" s="10" t="s">
        <v>143</v>
      </c>
      <c r="B207" s="11" t="s">
        <v>142</v>
      </c>
      <c r="C207" s="21">
        <v>18050.521000000001</v>
      </c>
      <c r="D207" s="21">
        <v>35400</v>
      </c>
      <c r="E207" s="38">
        <v>35942.703999999998</v>
      </c>
      <c r="F207" s="38">
        <v>16102.403</v>
      </c>
      <c r="G207" s="22">
        <f t="shared" si="18"/>
        <v>45.487014124293786</v>
      </c>
      <c r="H207" s="22">
        <f t="shared" si="19"/>
        <v>44.800199228193854</v>
      </c>
      <c r="I207" s="22">
        <f t="shared" si="22"/>
        <v>89.207414013146774</v>
      </c>
    </row>
    <row r="208" spans="1:9" ht="90" hidden="1" x14ac:dyDescent="0.2">
      <c r="A208" s="10" t="s">
        <v>141</v>
      </c>
      <c r="B208" s="11" t="s">
        <v>139</v>
      </c>
      <c r="C208" s="15"/>
      <c r="D208" s="21"/>
      <c r="E208" s="21"/>
      <c r="F208" s="21"/>
      <c r="G208" s="22"/>
      <c r="H208" s="22"/>
      <c r="I208" s="22" t="e">
        <f t="shared" si="22"/>
        <v>#DIV/0!</v>
      </c>
    </row>
    <row r="209" spans="1:9" hidden="1" x14ac:dyDescent="0.2">
      <c r="A209" s="10" t="s">
        <v>16</v>
      </c>
      <c r="B209" s="11" t="s">
        <v>139</v>
      </c>
      <c r="C209" s="15"/>
      <c r="D209" s="21"/>
      <c r="E209" s="21"/>
      <c r="F209" s="21"/>
      <c r="G209" s="22"/>
      <c r="H209" s="22"/>
      <c r="I209" s="22" t="e">
        <f t="shared" si="22"/>
        <v>#DIV/0!</v>
      </c>
    </row>
    <row r="210" spans="1:9" ht="22.5" hidden="1" x14ac:dyDescent="0.2">
      <c r="A210" s="10" t="s">
        <v>140</v>
      </c>
      <c r="B210" s="11" t="s">
        <v>139</v>
      </c>
      <c r="C210" s="15"/>
      <c r="D210" s="21"/>
      <c r="E210" s="21"/>
      <c r="F210" s="21"/>
      <c r="G210" s="22"/>
      <c r="H210" s="22"/>
      <c r="I210" s="22" t="e">
        <f t="shared" si="22"/>
        <v>#DIV/0!</v>
      </c>
    </row>
    <row r="211" spans="1:9" hidden="1" x14ac:dyDescent="0.2">
      <c r="A211" s="10" t="s">
        <v>10</v>
      </c>
      <c r="B211" s="11" t="s">
        <v>139</v>
      </c>
      <c r="C211" s="15"/>
      <c r="D211" s="21"/>
      <c r="E211" s="21"/>
      <c r="F211" s="21"/>
      <c r="G211" s="22"/>
      <c r="H211" s="22"/>
      <c r="I211" s="22" t="e">
        <f t="shared" si="22"/>
        <v>#DIV/0!</v>
      </c>
    </row>
    <row r="212" spans="1:9" ht="22.5" hidden="1" x14ac:dyDescent="0.2">
      <c r="A212" s="10" t="s">
        <v>9</v>
      </c>
      <c r="B212" s="11" t="s">
        <v>139</v>
      </c>
      <c r="C212" s="15"/>
      <c r="D212" s="21"/>
      <c r="E212" s="21"/>
      <c r="F212" s="21"/>
      <c r="G212" s="22"/>
      <c r="H212" s="22"/>
      <c r="I212" s="22" t="e">
        <f t="shared" si="22"/>
        <v>#DIV/0!</v>
      </c>
    </row>
    <row r="213" spans="1:9" ht="22.5" hidden="1" x14ac:dyDescent="0.2">
      <c r="A213" s="10" t="s">
        <v>8</v>
      </c>
      <c r="B213" s="11" t="s">
        <v>139</v>
      </c>
      <c r="C213" s="15"/>
      <c r="D213" s="21"/>
      <c r="E213" s="21"/>
      <c r="F213" s="21"/>
      <c r="G213" s="22"/>
      <c r="H213" s="22"/>
      <c r="I213" s="22" t="e">
        <f t="shared" si="22"/>
        <v>#DIV/0!</v>
      </c>
    </row>
    <row r="214" spans="1:9" ht="22.5" hidden="1" x14ac:dyDescent="0.2">
      <c r="A214" s="10" t="s">
        <v>7</v>
      </c>
      <c r="B214" s="11" t="s">
        <v>139</v>
      </c>
      <c r="C214" s="15"/>
      <c r="D214" s="21"/>
      <c r="E214" s="21"/>
      <c r="F214" s="21"/>
      <c r="G214" s="22"/>
      <c r="H214" s="22"/>
      <c r="I214" s="22" t="e">
        <f t="shared" si="22"/>
        <v>#DIV/0!</v>
      </c>
    </row>
    <row r="215" spans="1:9" ht="22.5" hidden="1" x14ac:dyDescent="0.2">
      <c r="A215" s="10" t="s">
        <v>6</v>
      </c>
      <c r="B215" s="11" t="s">
        <v>139</v>
      </c>
      <c r="C215" s="15"/>
      <c r="D215" s="21"/>
      <c r="E215" s="21"/>
      <c r="F215" s="21"/>
      <c r="G215" s="22"/>
      <c r="H215" s="22"/>
      <c r="I215" s="22" t="e">
        <f t="shared" si="22"/>
        <v>#DIV/0!</v>
      </c>
    </row>
    <row r="216" spans="1:9" ht="67.5" hidden="1" x14ac:dyDescent="0.2">
      <c r="A216" s="10" t="s">
        <v>73</v>
      </c>
      <c r="B216" s="11" t="s">
        <v>139</v>
      </c>
      <c r="C216" s="15"/>
      <c r="D216" s="21"/>
      <c r="E216" s="21"/>
      <c r="F216" s="21"/>
      <c r="G216" s="22"/>
      <c r="H216" s="22"/>
      <c r="I216" s="22" t="e">
        <f t="shared" si="22"/>
        <v>#DIV/0!</v>
      </c>
    </row>
    <row r="217" spans="1:9" s="7" customFormat="1" ht="38.25" x14ac:dyDescent="0.2">
      <c r="A217" s="8" t="s">
        <v>288</v>
      </c>
      <c r="B217" s="9" t="s">
        <v>138</v>
      </c>
      <c r="C217" s="19">
        <v>94.435000000000002</v>
      </c>
      <c r="D217" s="19">
        <v>194.3</v>
      </c>
      <c r="E217" s="40">
        <v>107001.32399999999</v>
      </c>
      <c r="F217" s="40">
        <v>164.3</v>
      </c>
      <c r="G217" s="20">
        <f t="shared" ref="G217:G249" si="23">F217/D217*100</f>
        <v>84.559958826556866</v>
      </c>
      <c r="H217" s="20">
        <f t="shared" ref="H217:H250" si="24">F217/E217*100</f>
        <v>0.15354950187345348</v>
      </c>
      <c r="I217" s="20">
        <f t="shared" si="22"/>
        <v>173.98210409276223</v>
      </c>
    </row>
    <row r="218" spans="1:9" ht="56.25" hidden="1" x14ac:dyDescent="0.2">
      <c r="A218" s="10" t="s">
        <v>137</v>
      </c>
      <c r="B218" s="11" t="s">
        <v>134</v>
      </c>
      <c r="C218" s="21"/>
      <c r="D218" s="21"/>
      <c r="E218" s="39"/>
      <c r="F218" s="39"/>
      <c r="G218" s="20" t="e">
        <f t="shared" si="23"/>
        <v>#DIV/0!</v>
      </c>
      <c r="H218" s="20" t="e">
        <f t="shared" si="24"/>
        <v>#DIV/0!</v>
      </c>
      <c r="I218" s="20" t="e">
        <f t="shared" ref="I218:I249" si="25">F218/C218*100</f>
        <v>#DIV/0!</v>
      </c>
    </row>
    <row r="219" spans="1:9" hidden="1" x14ac:dyDescent="0.2">
      <c r="A219" s="10" t="s">
        <v>136</v>
      </c>
      <c r="B219" s="11" t="s">
        <v>134</v>
      </c>
      <c r="C219" s="21"/>
      <c r="D219" s="21"/>
      <c r="E219" s="39"/>
      <c r="F219" s="39"/>
      <c r="G219" s="20" t="e">
        <f t="shared" si="23"/>
        <v>#DIV/0!</v>
      </c>
      <c r="H219" s="20" t="e">
        <f t="shared" si="24"/>
        <v>#DIV/0!</v>
      </c>
      <c r="I219" s="20" t="e">
        <f t="shared" si="25"/>
        <v>#DIV/0!</v>
      </c>
    </row>
    <row r="220" spans="1:9" hidden="1" x14ac:dyDescent="0.2">
      <c r="A220" s="10" t="s">
        <v>135</v>
      </c>
      <c r="B220" s="11" t="s">
        <v>134</v>
      </c>
      <c r="C220" s="21"/>
      <c r="D220" s="21"/>
      <c r="E220" s="39"/>
      <c r="F220" s="39"/>
      <c r="G220" s="20" t="e">
        <f t="shared" si="23"/>
        <v>#DIV/0!</v>
      </c>
      <c r="H220" s="20" t="e">
        <f t="shared" si="24"/>
        <v>#DIV/0!</v>
      </c>
      <c r="I220" s="20" t="e">
        <f t="shared" si="25"/>
        <v>#DIV/0!</v>
      </c>
    </row>
    <row r="221" spans="1:9" ht="22.5" hidden="1" x14ac:dyDescent="0.2">
      <c r="A221" s="10" t="s">
        <v>6</v>
      </c>
      <c r="B221" s="11" t="s">
        <v>134</v>
      </c>
      <c r="C221" s="21"/>
      <c r="D221" s="21"/>
      <c r="E221" s="39"/>
      <c r="F221" s="39"/>
      <c r="G221" s="20" t="e">
        <f t="shared" si="23"/>
        <v>#DIV/0!</v>
      </c>
      <c r="H221" s="20" t="e">
        <f t="shared" si="24"/>
        <v>#DIV/0!</v>
      </c>
      <c r="I221" s="20" t="e">
        <f t="shared" si="25"/>
        <v>#DIV/0!</v>
      </c>
    </row>
    <row r="222" spans="1:9" ht="25.5" x14ac:dyDescent="0.2">
      <c r="A222" s="8" t="s">
        <v>289</v>
      </c>
      <c r="B222" s="9" t="s">
        <v>133</v>
      </c>
      <c r="C222" s="19">
        <v>5337.4759999999997</v>
      </c>
      <c r="D222" s="19">
        <v>11817.5</v>
      </c>
      <c r="E222" s="40">
        <v>11817.5</v>
      </c>
      <c r="F222" s="40">
        <v>6071.0159999999996</v>
      </c>
      <c r="G222" s="20">
        <f t="shared" si="23"/>
        <v>51.373099217262528</v>
      </c>
      <c r="H222" s="20">
        <f t="shared" si="24"/>
        <v>51.373099217262528</v>
      </c>
      <c r="I222" s="20">
        <f t="shared" si="25"/>
        <v>113.74319996942374</v>
      </c>
    </row>
    <row r="223" spans="1:9" ht="33.75" hidden="1" x14ac:dyDescent="0.2">
      <c r="A223" s="10" t="s">
        <v>132</v>
      </c>
      <c r="B223" s="11" t="s">
        <v>131</v>
      </c>
      <c r="C223" s="15"/>
      <c r="D223" s="21"/>
      <c r="E223" s="21"/>
      <c r="F223" s="21"/>
      <c r="G223" s="20" t="e">
        <f t="shared" si="23"/>
        <v>#DIV/0!</v>
      </c>
      <c r="H223" s="20" t="e">
        <f t="shared" si="24"/>
        <v>#DIV/0!</v>
      </c>
      <c r="I223" s="20" t="e">
        <f t="shared" si="25"/>
        <v>#DIV/0!</v>
      </c>
    </row>
    <row r="224" spans="1:9" hidden="1" x14ac:dyDescent="0.2">
      <c r="A224" s="10" t="s">
        <v>2</v>
      </c>
      <c r="B224" s="11" t="s">
        <v>131</v>
      </c>
      <c r="C224" s="15"/>
      <c r="D224" s="21"/>
      <c r="E224" s="21"/>
      <c r="F224" s="21"/>
      <c r="G224" s="20" t="e">
        <f t="shared" si="23"/>
        <v>#DIV/0!</v>
      </c>
      <c r="H224" s="20" t="e">
        <f t="shared" si="24"/>
        <v>#DIV/0!</v>
      </c>
      <c r="I224" s="20" t="e">
        <f t="shared" si="25"/>
        <v>#DIV/0!</v>
      </c>
    </row>
    <row r="225" spans="1:9" hidden="1" x14ac:dyDescent="0.2">
      <c r="A225" s="10" t="s">
        <v>27</v>
      </c>
      <c r="B225" s="11" t="s">
        <v>131</v>
      </c>
      <c r="C225" s="15"/>
      <c r="D225" s="21"/>
      <c r="E225" s="21"/>
      <c r="F225" s="21"/>
      <c r="G225" s="20" t="e">
        <f t="shared" si="23"/>
        <v>#DIV/0!</v>
      </c>
      <c r="H225" s="20" t="e">
        <f t="shared" si="24"/>
        <v>#DIV/0!</v>
      </c>
      <c r="I225" s="20" t="e">
        <f t="shared" si="25"/>
        <v>#DIV/0!</v>
      </c>
    </row>
    <row r="226" spans="1:9" ht="22.5" hidden="1" x14ac:dyDescent="0.2">
      <c r="A226" s="10" t="s">
        <v>7</v>
      </c>
      <c r="B226" s="11" t="s">
        <v>131</v>
      </c>
      <c r="C226" s="15"/>
      <c r="D226" s="21"/>
      <c r="E226" s="21"/>
      <c r="F226" s="21"/>
      <c r="G226" s="20" t="e">
        <f t="shared" si="23"/>
        <v>#DIV/0!</v>
      </c>
      <c r="H226" s="20" t="e">
        <f t="shared" si="24"/>
        <v>#DIV/0!</v>
      </c>
      <c r="I226" s="20" t="e">
        <f t="shared" si="25"/>
        <v>#DIV/0!</v>
      </c>
    </row>
    <row r="227" spans="1:9" ht="25.5" x14ac:dyDescent="0.2">
      <c r="A227" s="8" t="s">
        <v>290</v>
      </c>
      <c r="B227" s="9" t="s">
        <v>130</v>
      </c>
      <c r="C227" s="16">
        <f>C228+C245+C250</f>
        <v>44206.421000000002</v>
      </c>
      <c r="D227" s="19">
        <f t="shared" ref="D227:F227" si="26">D228+D245+D250</f>
        <v>115019.64</v>
      </c>
      <c r="E227" s="19">
        <f t="shared" si="26"/>
        <v>67335.774000000005</v>
      </c>
      <c r="F227" s="19">
        <f t="shared" si="26"/>
        <v>20569.900000000001</v>
      </c>
      <c r="G227" s="20">
        <f t="shared" si="23"/>
        <v>17.883815320583512</v>
      </c>
      <c r="H227" s="20">
        <f t="shared" si="24"/>
        <v>30.548249137226819</v>
      </c>
      <c r="I227" s="20">
        <f t="shared" si="25"/>
        <v>46.531475597176261</v>
      </c>
    </row>
    <row r="228" spans="1:9" x14ac:dyDescent="0.2">
      <c r="A228" s="10" t="s">
        <v>129</v>
      </c>
      <c r="B228" s="11" t="s">
        <v>128</v>
      </c>
      <c r="C228" s="21">
        <v>12944.589</v>
      </c>
      <c r="D228" s="21">
        <v>26666.878000000001</v>
      </c>
      <c r="E228" s="38">
        <v>29833.047999999999</v>
      </c>
      <c r="F228" s="38">
        <v>9932.4390000000003</v>
      </c>
      <c r="G228" s="22">
        <f t="shared" si="23"/>
        <v>37.24635107266775</v>
      </c>
      <c r="H228" s="22">
        <f t="shared" si="24"/>
        <v>33.293410046469276</v>
      </c>
      <c r="I228" s="22">
        <f t="shared" si="25"/>
        <v>76.730431533979186</v>
      </c>
    </row>
    <row r="229" spans="1:9" ht="45" hidden="1" x14ac:dyDescent="0.2">
      <c r="A229" s="10" t="s">
        <v>127</v>
      </c>
      <c r="B229" s="11" t="s">
        <v>126</v>
      </c>
      <c r="C229" s="21"/>
      <c r="D229" s="21"/>
      <c r="E229" s="21"/>
      <c r="F229" s="21"/>
      <c r="G229" s="22" t="e">
        <f t="shared" si="23"/>
        <v>#DIV/0!</v>
      </c>
      <c r="H229" s="22" t="e">
        <f t="shared" si="24"/>
        <v>#DIV/0!</v>
      </c>
      <c r="I229" s="22" t="e">
        <f t="shared" si="25"/>
        <v>#DIV/0!</v>
      </c>
    </row>
    <row r="230" spans="1:9" hidden="1" x14ac:dyDescent="0.2">
      <c r="A230" s="10" t="s">
        <v>2</v>
      </c>
      <c r="B230" s="11" t="s">
        <v>126</v>
      </c>
      <c r="C230" s="21"/>
      <c r="D230" s="21"/>
      <c r="E230" s="21"/>
      <c r="F230" s="21"/>
      <c r="G230" s="22" t="e">
        <f t="shared" si="23"/>
        <v>#DIV/0!</v>
      </c>
      <c r="H230" s="22" t="e">
        <f t="shared" si="24"/>
        <v>#DIV/0!</v>
      </c>
      <c r="I230" s="22" t="e">
        <f t="shared" si="25"/>
        <v>#DIV/0!</v>
      </c>
    </row>
    <row r="231" spans="1:9" hidden="1" x14ac:dyDescent="0.2">
      <c r="A231" s="10" t="s">
        <v>47</v>
      </c>
      <c r="B231" s="11" t="s">
        <v>126</v>
      </c>
      <c r="C231" s="21"/>
      <c r="D231" s="21"/>
      <c r="E231" s="21"/>
      <c r="F231" s="21"/>
      <c r="G231" s="22" t="e">
        <f t="shared" si="23"/>
        <v>#DIV/0!</v>
      </c>
      <c r="H231" s="22" t="e">
        <f t="shared" si="24"/>
        <v>#DIV/0!</v>
      </c>
      <c r="I231" s="22" t="e">
        <f t="shared" si="25"/>
        <v>#DIV/0!</v>
      </c>
    </row>
    <row r="232" spans="1:9" ht="22.5" hidden="1" x14ac:dyDescent="0.2">
      <c r="A232" s="10" t="s">
        <v>120</v>
      </c>
      <c r="B232" s="11" t="s">
        <v>126</v>
      </c>
      <c r="C232" s="21"/>
      <c r="D232" s="21"/>
      <c r="E232" s="21"/>
      <c r="F232" s="21"/>
      <c r="G232" s="22" t="e">
        <f t="shared" si="23"/>
        <v>#DIV/0!</v>
      </c>
      <c r="H232" s="22" t="e">
        <f t="shared" si="24"/>
        <v>#DIV/0!</v>
      </c>
      <c r="I232" s="22" t="e">
        <f t="shared" si="25"/>
        <v>#DIV/0!</v>
      </c>
    </row>
    <row r="233" spans="1:9" ht="56.25" hidden="1" x14ac:dyDescent="0.2">
      <c r="A233" s="10" t="s">
        <v>125</v>
      </c>
      <c r="B233" s="11" t="s">
        <v>124</v>
      </c>
      <c r="C233" s="21"/>
      <c r="D233" s="21"/>
      <c r="E233" s="21"/>
      <c r="F233" s="21"/>
      <c r="G233" s="22" t="e">
        <f t="shared" si="23"/>
        <v>#DIV/0!</v>
      </c>
      <c r="H233" s="22" t="e">
        <f t="shared" si="24"/>
        <v>#DIV/0!</v>
      </c>
      <c r="I233" s="22" t="e">
        <f t="shared" si="25"/>
        <v>#DIV/0!</v>
      </c>
    </row>
    <row r="234" spans="1:9" hidden="1" x14ac:dyDescent="0.2">
      <c r="A234" s="10" t="s">
        <v>2</v>
      </c>
      <c r="B234" s="11" t="s">
        <v>124</v>
      </c>
      <c r="C234" s="21"/>
      <c r="D234" s="21"/>
      <c r="E234" s="21"/>
      <c r="F234" s="21"/>
      <c r="G234" s="22" t="e">
        <f t="shared" si="23"/>
        <v>#DIV/0!</v>
      </c>
      <c r="H234" s="22" t="e">
        <f t="shared" si="24"/>
        <v>#DIV/0!</v>
      </c>
      <c r="I234" s="22" t="e">
        <f t="shared" si="25"/>
        <v>#DIV/0!</v>
      </c>
    </row>
    <row r="235" spans="1:9" hidden="1" x14ac:dyDescent="0.2">
      <c r="A235" s="10" t="s">
        <v>47</v>
      </c>
      <c r="B235" s="11" t="s">
        <v>124</v>
      </c>
      <c r="C235" s="21"/>
      <c r="D235" s="21"/>
      <c r="E235" s="21"/>
      <c r="F235" s="21"/>
      <c r="G235" s="22" t="e">
        <f t="shared" si="23"/>
        <v>#DIV/0!</v>
      </c>
      <c r="H235" s="22" t="e">
        <f t="shared" si="24"/>
        <v>#DIV/0!</v>
      </c>
      <c r="I235" s="22" t="e">
        <f t="shared" si="25"/>
        <v>#DIV/0!</v>
      </c>
    </row>
    <row r="236" spans="1:9" ht="22.5" hidden="1" x14ac:dyDescent="0.2">
      <c r="A236" s="10" t="s">
        <v>120</v>
      </c>
      <c r="B236" s="11" t="s">
        <v>124</v>
      </c>
      <c r="C236" s="21"/>
      <c r="D236" s="21"/>
      <c r="E236" s="21"/>
      <c r="F236" s="21"/>
      <c r="G236" s="22" t="e">
        <f t="shared" si="23"/>
        <v>#DIV/0!</v>
      </c>
      <c r="H236" s="22" t="e">
        <f t="shared" si="24"/>
        <v>#DIV/0!</v>
      </c>
      <c r="I236" s="22" t="e">
        <f t="shared" si="25"/>
        <v>#DIV/0!</v>
      </c>
    </row>
    <row r="237" spans="1:9" ht="33.75" hidden="1" x14ac:dyDescent="0.2">
      <c r="A237" s="10" t="s">
        <v>123</v>
      </c>
      <c r="B237" s="11" t="s">
        <v>122</v>
      </c>
      <c r="C237" s="21"/>
      <c r="D237" s="21"/>
      <c r="E237" s="21"/>
      <c r="F237" s="21"/>
      <c r="G237" s="22" t="e">
        <f t="shared" si="23"/>
        <v>#DIV/0!</v>
      </c>
      <c r="H237" s="22" t="e">
        <f t="shared" si="24"/>
        <v>#DIV/0!</v>
      </c>
      <c r="I237" s="22" t="e">
        <f t="shared" si="25"/>
        <v>#DIV/0!</v>
      </c>
    </row>
    <row r="238" spans="1:9" hidden="1" x14ac:dyDescent="0.2">
      <c r="A238" s="10" t="s">
        <v>2</v>
      </c>
      <c r="B238" s="11" t="s">
        <v>122</v>
      </c>
      <c r="C238" s="21"/>
      <c r="D238" s="21"/>
      <c r="E238" s="21"/>
      <c r="F238" s="21"/>
      <c r="G238" s="22" t="e">
        <f t="shared" si="23"/>
        <v>#DIV/0!</v>
      </c>
      <c r="H238" s="22" t="e">
        <f t="shared" si="24"/>
        <v>#DIV/0!</v>
      </c>
      <c r="I238" s="22" t="e">
        <f t="shared" si="25"/>
        <v>#DIV/0!</v>
      </c>
    </row>
    <row r="239" spans="1:9" hidden="1" x14ac:dyDescent="0.2">
      <c r="A239" s="10" t="s">
        <v>47</v>
      </c>
      <c r="B239" s="11" t="s">
        <v>122</v>
      </c>
      <c r="C239" s="21"/>
      <c r="D239" s="21"/>
      <c r="E239" s="21"/>
      <c r="F239" s="21"/>
      <c r="G239" s="22" t="e">
        <f t="shared" si="23"/>
        <v>#DIV/0!</v>
      </c>
      <c r="H239" s="22" t="e">
        <f t="shared" si="24"/>
        <v>#DIV/0!</v>
      </c>
      <c r="I239" s="22" t="e">
        <f t="shared" si="25"/>
        <v>#DIV/0!</v>
      </c>
    </row>
    <row r="240" spans="1:9" ht="22.5" hidden="1" x14ac:dyDescent="0.2">
      <c r="A240" s="10" t="s">
        <v>82</v>
      </c>
      <c r="B240" s="11" t="s">
        <v>122</v>
      </c>
      <c r="C240" s="21"/>
      <c r="D240" s="21"/>
      <c r="E240" s="21"/>
      <c r="F240" s="21"/>
      <c r="G240" s="22" t="e">
        <f t="shared" si="23"/>
        <v>#DIV/0!</v>
      </c>
      <c r="H240" s="22" t="e">
        <f t="shared" si="24"/>
        <v>#DIV/0!</v>
      </c>
      <c r="I240" s="22" t="e">
        <f t="shared" si="25"/>
        <v>#DIV/0!</v>
      </c>
    </row>
    <row r="241" spans="1:9" ht="67.5" hidden="1" x14ac:dyDescent="0.2">
      <c r="A241" s="10" t="s">
        <v>121</v>
      </c>
      <c r="B241" s="11" t="s">
        <v>119</v>
      </c>
      <c r="C241" s="21"/>
      <c r="D241" s="21"/>
      <c r="E241" s="21"/>
      <c r="F241" s="21"/>
      <c r="G241" s="22" t="e">
        <f t="shared" si="23"/>
        <v>#DIV/0!</v>
      </c>
      <c r="H241" s="22" t="e">
        <f t="shared" si="24"/>
        <v>#DIV/0!</v>
      </c>
      <c r="I241" s="22" t="e">
        <f t="shared" si="25"/>
        <v>#DIV/0!</v>
      </c>
    </row>
    <row r="242" spans="1:9" hidden="1" x14ac:dyDescent="0.2">
      <c r="A242" s="10" t="s">
        <v>2</v>
      </c>
      <c r="B242" s="11" t="s">
        <v>119</v>
      </c>
      <c r="C242" s="21"/>
      <c r="D242" s="21"/>
      <c r="E242" s="21"/>
      <c r="F242" s="21"/>
      <c r="G242" s="22" t="e">
        <f t="shared" si="23"/>
        <v>#DIV/0!</v>
      </c>
      <c r="H242" s="22" t="e">
        <f t="shared" si="24"/>
        <v>#DIV/0!</v>
      </c>
      <c r="I242" s="22" t="e">
        <f t="shared" si="25"/>
        <v>#DIV/0!</v>
      </c>
    </row>
    <row r="243" spans="1:9" hidden="1" x14ac:dyDescent="0.2">
      <c r="A243" s="10" t="s">
        <v>47</v>
      </c>
      <c r="B243" s="11" t="s">
        <v>119</v>
      </c>
      <c r="C243" s="21"/>
      <c r="D243" s="21"/>
      <c r="E243" s="21"/>
      <c r="F243" s="21"/>
      <c r="G243" s="22" t="e">
        <f t="shared" si="23"/>
        <v>#DIV/0!</v>
      </c>
      <c r="H243" s="22" t="e">
        <f t="shared" si="24"/>
        <v>#DIV/0!</v>
      </c>
      <c r="I243" s="22" t="e">
        <f t="shared" si="25"/>
        <v>#DIV/0!</v>
      </c>
    </row>
    <row r="244" spans="1:9" ht="22.5" hidden="1" x14ac:dyDescent="0.2">
      <c r="A244" s="10" t="s">
        <v>120</v>
      </c>
      <c r="B244" s="11" t="s">
        <v>119</v>
      </c>
      <c r="C244" s="21"/>
      <c r="D244" s="21"/>
      <c r="E244" s="21"/>
      <c r="F244" s="21"/>
      <c r="G244" s="22" t="e">
        <f t="shared" si="23"/>
        <v>#DIV/0!</v>
      </c>
      <c r="H244" s="22" t="e">
        <f t="shared" si="24"/>
        <v>#DIV/0!</v>
      </c>
      <c r="I244" s="22" t="e">
        <f t="shared" si="25"/>
        <v>#DIV/0!</v>
      </c>
    </row>
    <row r="245" spans="1:9" ht="22.5" x14ac:dyDescent="0.2">
      <c r="A245" s="10" t="s">
        <v>118</v>
      </c>
      <c r="B245" s="11" t="s">
        <v>117</v>
      </c>
      <c r="C245" s="21">
        <v>31261.831999999999</v>
      </c>
      <c r="D245" s="21">
        <v>88352.762000000002</v>
      </c>
      <c r="E245" s="38">
        <v>25561.901999999998</v>
      </c>
      <c r="F245" s="38">
        <v>2672.136</v>
      </c>
      <c r="G245" s="22">
        <f t="shared" si="23"/>
        <v>3.024394415649394</v>
      </c>
      <c r="H245" s="22">
        <f t="shared" si="24"/>
        <v>10.453588312794565</v>
      </c>
      <c r="I245" s="22">
        <f t="shared" si="25"/>
        <v>8.5475988739239597</v>
      </c>
    </row>
    <row r="246" spans="1:9" ht="45" hidden="1" x14ac:dyDescent="0.2">
      <c r="A246" s="10" t="s">
        <v>115</v>
      </c>
      <c r="B246" s="11" t="s">
        <v>114</v>
      </c>
      <c r="C246" s="21"/>
      <c r="D246" s="21"/>
      <c r="E246" s="21"/>
      <c r="F246" s="21"/>
      <c r="G246" s="22" t="e">
        <f t="shared" si="23"/>
        <v>#DIV/0!</v>
      </c>
      <c r="H246" s="22" t="e">
        <f t="shared" si="24"/>
        <v>#DIV/0!</v>
      </c>
      <c r="I246" s="22" t="e">
        <f t="shared" si="25"/>
        <v>#DIV/0!</v>
      </c>
    </row>
    <row r="247" spans="1:9" hidden="1" x14ac:dyDescent="0.2">
      <c r="A247" s="10" t="s">
        <v>2</v>
      </c>
      <c r="B247" s="11" t="s">
        <v>114</v>
      </c>
      <c r="C247" s="21"/>
      <c r="D247" s="21"/>
      <c r="E247" s="21"/>
      <c r="F247" s="21"/>
      <c r="G247" s="22" t="e">
        <f t="shared" si="23"/>
        <v>#DIV/0!</v>
      </c>
      <c r="H247" s="22" t="e">
        <f t="shared" si="24"/>
        <v>#DIV/0!</v>
      </c>
      <c r="I247" s="22" t="e">
        <f t="shared" si="25"/>
        <v>#DIV/0!</v>
      </c>
    </row>
    <row r="248" spans="1:9" hidden="1" x14ac:dyDescent="0.2">
      <c r="A248" s="10" t="s">
        <v>1</v>
      </c>
      <c r="B248" s="11" t="s">
        <v>114</v>
      </c>
      <c r="C248" s="21"/>
      <c r="D248" s="21"/>
      <c r="E248" s="21"/>
      <c r="F248" s="21"/>
      <c r="G248" s="22" t="e">
        <f t="shared" si="23"/>
        <v>#DIV/0!</v>
      </c>
      <c r="H248" s="22" t="e">
        <f t="shared" si="24"/>
        <v>#DIV/0!</v>
      </c>
      <c r="I248" s="22" t="e">
        <f t="shared" si="25"/>
        <v>#DIV/0!</v>
      </c>
    </row>
    <row r="249" spans="1:9" ht="22.5" hidden="1" x14ac:dyDescent="0.2">
      <c r="A249" s="10" t="s">
        <v>6</v>
      </c>
      <c r="B249" s="11" t="s">
        <v>114</v>
      </c>
      <c r="C249" s="21"/>
      <c r="D249" s="21"/>
      <c r="E249" s="21"/>
      <c r="F249" s="21"/>
      <c r="G249" s="22" t="e">
        <f t="shared" si="23"/>
        <v>#DIV/0!</v>
      </c>
      <c r="H249" s="22" t="e">
        <f t="shared" si="24"/>
        <v>#DIV/0!</v>
      </c>
      <c r="I249" s="22" t="e">
        <f t="shared" si="25"/>
        <v>#DIV/0!</v>
      </c>
    </row>
    <row r="250" spans="1:9" ht="22.5" x14ac:dyDescent="0.2">
      <c r="A250" s="10" t="s">
        <v>275</v>
      </c>
      <c r="B250" s="11" t="s">
        <v>113</v>
      </c>
      <c r="C250" s="21">
        <v>0</v>
      </c>
      <c r="D250" s="21"/>
      <c r="E250" s="38">
        <v>11940.824000000001</v>
      </c>
      <c r="F250" s="38">
        <v>7965.3249999999998</v>
      </c>
      <c r="G250" s="22"/>
      <c r="H250" s="22">
        <f t="shared" si="24"/>
        <v>66.706661114844337</v>
      </c>
      <c r="I250" s="22"/>
    </row>
    <row r="251" spans="1:9" ht="67.5" hidden="1" x14ac:dyDescent="0.2">
      <c r="A251" s="10" t="s">
        <v>112</v>
      </c>
      <c r="B251" s="11" t="s">
        <v>110</v>
      </c>
      <c r="C251" s="15"/>
      <c r="D251" s="21"/>
      <c r="E251" s="21"/>
      <c r="F251" s="21"/>
      <c r="G251" s="22"/>
      <c r="H251" s="22"/>
      <c r="I251" s="20" t="e">
        <f>C251/#REF!*100</f>
        <v>#REF!</v>
      </c>
    </row>
    <row r="252" spans="1:9" hidden="1" x14ac:dyDescent="0.2">
      <c r="A252" s="10" t="s">
        <v>12</v>
      </c>
      <c r="B252" s="11" t="s">
        <v>110</v>
      </c>
      <c r="C252" s="15"/>
      <c r="D252" s="21"/>
      <c r="E252" s="21"/>
      <c r="F252" s="21"/>
      <c r="G252" s="22"/>
      <c r="H252" s="22"/>
      <c r="I252" s="20" t="e">
        <f>C252/#REF!*100</f>
        <v>#REF!</v>
      </c>
    </row>
    <row r="253" spans="1:9" hidden="1" x14ac:dyDescent="0.2">
      <c r="A253" s="10" t="s">
        <v>11</v>
      </c>
      <c r="B253" s="11" t="s">
        <v>110</v>
      </c>
      <c r="C253" s="15"/>
      <c r="D253" s="21"/>
      <c r="E253" s="21"/>
      <c r="F253" s="21"/>
      <c r="G253" s="22"/>
      <c r="H253" s="22"/>
      <c r="I253" s="20" t="e">
        <f>C253/#REF!*100</f>
        <v>#REF!</v>
      </c>
    </row>
    <row r="254" spans="1:9" ht="22.5" hidden="1" x14ac:dyDescent="0.2">
      <c r="A254" s="10" t="s">
        <v>6</v>
      </c>
      <c r="B254" s="11" t="s">
        <v>110</v>
      </c>
      <c r="C254" s="15"/>
      <c r="D254" s="21"/>
      <c r="E254" s="21"/>
      <c r="F254" s="21"/>
      <c r="G254" s="22"/>
      <c r="H254" s="22"/>
      <c r="I254" s="20" t="e">
        <f>C254/#REF!*100</f>
        <v>#REF!</v>
      </c>
    </row>
    <row r="255" spans="1:9" hidden="1" x14ac:dyDescent="0.2">
      <c r="A255" s="10" t="s">
        <v>2</v>
      </c>
      <c r="B255" s="11" t="s">
        <v>110</v>
      </c>
      <c r="C255" s="15"/>
      <c r="D255" s="21"/>
      <c r="E255" s="21"/>
      <c r="F255" s="21"/>
      <c r="G255" s="22"/>
      <c r="H255" s="22"/>
      <c r="I255" s="20" t="e">
        <f>C255/#REF!*100</f>
        <v>#REF!</v>
      </c>
    </row>
    <row r="256" spans="1:9" hidden="1" x14ac:dyDescent="0.2">
      <c r="A256" s="10" t="s">
        <v>1</v>
      </c>
      <c r="B256" s="11" t="s">
        <v>110</v>
      </c>
      <c r="C256" s="15"/>
      <c r="D256" s="21"/>
      <c r="E256" s="21"/>
      <c r="F256" s="21"/>
      <c r="G256" s="22"/>
      <c r="H256" s="22"/>
      <c r="I256" s="20" t="e">
        <f>C256/#REF!*100</f>
        <v>#REF!</v>
      </c>
    </row>
    <row r="257" spans="1:9" ht="22.5" hidden="1" x14ac:dyDescent="0.2">
      <c r="A257" s="10" t="s">
        <v>6</v>
      </c>
      <c r="B257" s="11" t="s">
        <v>110</v>
      </c>
      <c r="C257" s="15"/>
      <c r="D257" s="21"/>
      <c r="E257" s="21"/>
      <c r="F257" s="21"/>
      <c r="G257" s="22"/>
      <c r="H257" s="22"/>
      <c r="I257" s="20" t="e">
        <f>C257/#REF!*100</f>
        <v>#REF!</v>
      </c>
    </row>
    <row r="258" spans="1:9" hidden="1" x14ac:dyDescent="0.2">
      <c r="A258" s="10" t="s">
        <v>39</v>
      </c>
      <c r="B258" s="11" t="s">
        <v>110</v>
      </c>
      <c r="C258" s="15"/>
      <c r="D258" s="21"/>
      <c r="E258" s="21"/>
      <c r="F258" s="21"/>
      <c r="G258" s="22"/>
      <c r="H258" s="22"/>
      <c r="I258" s="20" t="e">
        <f>C258/#REF!*100</f>
        <v>#REF!</v>
      </c>
    </row>
    <row r="259" spans="1:9" hidden="1" x14ac:dyDescent="0.2">
      <c r="A259" s="10" t="s">
        <v>111</v>
      </c>
      <c r="B259" s="11" t="s">
        <v>110</v>
      </c>
      <c r="C259" s="15"/>
      <c r="D259" s="21"/>
      <c r="E259" s="21"/>
      <c r="F259" s="21"/>
      <c r="G259" s="22"/>
      <c r="H259" s="22"/>
      <c r="I259" s="20" t="e">
        <f>C259/#REF!*100</f>
        <v>#REF!</v>
      </c>
    </row>
    <row r="260" spans="1:9" ht="22.5" hidden="1" x14ac:dyDescent="0.2">
      <c r="A260" s="10" t="s">
        <v>6</v>
      </c>
      <c r="B260" s="11" t="s">
        <v>110</v>
      </c>
      <c r="C260" s="15"/>
      <c r="D260" s="21"/>
      <c r="E260" s="21"/>
      <c r="F260" s="21"/>
      <c r="G260" s="22"/>
      <c r="H260" s="22"/>
      <c r="I260" s="20" t="e">
        <f>C260/#REF!*100</f>
        <v>#REF!</v>
      </c>
    </row>
    <row r="261" spans="1:9" hidden="1" x14ac:dyDescent="0.2">
      <c r="A261" s="10" t="s">
        <v>21</v>
      </c>
      <c r="B261" s="11" t="s">
        <v>110</v>
      </c>
      <c r="C261" s="15"/>
      <c r="D261" s="21"/>
      <c r="E261" s="21"/>
      <c r="F261" s="21"/>
      <c r="G261" s="22"/>
      <c r="H261" s="22"/>
      <c r="I261" s="20" t="e">
        <f>C261/#REF!*100</f>
        <v>#REF!</v>
      </c>
    </row>
    <row r="262" spans="1:9" hidden="1" x14ac:dyDescent="0.2">
      <c r="A262" s="10" t="s">
        <v>20</v>
      </c>
      <c r="B262" s="11" t="s">
        <v>110</v>
      </c>
      <c r="C262" s="15"/>
      <c r="D262" s="21"/>
      <c r="E262" s="21"/>
      <c r="F262" s="21"/>
      <c r="G262" s="22"/>
      <c r="H262" s="22"/>
      <c r="I262" s="20" t="e">
        <f>C262/#REF!*100</f>
        <v>#REF!</v>
      </c>
    </row>
    <row r="263" spans="1:9" ht="22.5" hidden="1" x14ac:dyDescent="0.2">
      <c r="A263" s="10" t="s">
        <v>6</v>
      </c>
      <c r="B263" s="11" t="s">
        <v>110</v>
      </c>
      <c r="C263" s="15"/>
      <c r="D263" s="21"/>
      <c r="E263" s="21"/>
      <c r="F263" s="21"/>
      <c r="G263" s="22"/>
      <c r="H263" s="22"/>
      <c r="I263" s="20" t="e">
        <f>C263/#REF!*100</f>
        <v>#REF!</v>
      </c>
    </row>
    <row r="264" spans="1:9" hidden="1" x14ac:dyDescent="0.2">
      <c r="A264" s="10" t="s">
        <v>17</v>
      </c>
      <c r="B264" s="11" t="s">
        <v>110</v>
      </c>
      <c r="C264" s="15"/>
      <c r="D264" s="21"/>
      <c r="E264" s="21"/>
      <c r="F264" s="21"/>
      <c r="G264" s="22"/>
      <c r="H264" s="22"/>
      <c r="I264" s="20" t="e">
        <f>C264/#REF!*100</f>
        <v>#REF!</v>
      </c>
    </row>
    <row r="265" spans="1:9" hidden="1" x14ac:dyDescent="0.2">
      <c r="A265" s="10" t="s">
        <v>35</v>
      </c>
      <c r="B265" s="11" t="s">
        <v>110</v>
      </c>
      <c r="C265" s="15"/>
      <c r="D265" s="21"/>
      <c r="E265" s="21"/>
      <c r="F265" s="21"/>
      <c r="G265" s="22"/>
      <c r="H265" s="22"/>
      <c r="I265" s="20" t="e">
        <f>C265/#REF!*100</f>
        <v>#REF!</v>
      </c>
    </row>
    <row r="266" spans="1:9" ht="22.5" hidden="1" x14ac:dyDescent="0.2">
      <c r="A266" s="10" t="s">
        <v>6</v>
      </c>
      <c r="B266" s="11" t="s">
        <v>110</v>
      </c>
      <c r="C266" s="15"/>
      <c r="D266" s="21"/>
      <c r="E266" s="21"/>
      <c r="F266" s="21"/>
      <c r="G266" s="22"/>
      <c r="H266" s="22"/>
      <c r="I266" s="20" t="e">
        <f>C266/#REF!*100</f>
        <v>#REF!</v>
      </c>
    </row>
    <row r="267" spans="1:9" ht="25.5" x14ac:dyDescent="0.2">
      <c r="A267" s="8" t="s">
        <v>291</v>
      </c>
      <c r="B267" s="9" t="s">
        <v>109</v>
      </c>
      <c r="C267" s="16">
        <f>C268+C273+C283</f>
        <v>76712.509999999995</v>
      </c>
      <c r="D267" s="19">
        <f t="shared" ref="D267:F267" si="27">D268+D273+D283</f>
        <v>690.5</v>
      </c>
      <c r="E267" s="19">
        <f t="shared" si="27"/>
        <v>690.5</v>
      </c>
      <c r="F267" s="19">
        <f t="shared" si="27"/>
        <v>0</v>
      </c>
      <c r="G267" s="20">
        <f>F267/D267*100</f>
        <v>0</v>
      </c>
      <c r="H267" s="20">
        <f>F267/E267*100</f>
        <v>0</v>
      </c>
      <c r="I267" s="20">
        <f>F267/C267*100</f>
        <v>0</v>
      </c>
    </row>
    <row r="268" spans="1:9" ht="22.5" x14ac:dyDescent="0.2">
      <c r="A268" s="10" t="s">
        <v>108</v>
      </c>
      <c r="B268" s="11" t="s">
        <v>107</v>
      </c>
      <c r="C268" s="21">
        <v>347</v>
      </c>
      <c r="D268" s="21">
        <v>690.5</v>
      </c>
      <c r="E268" s="21">
        <v>690.5</v>
      </c>
      <c r="F268" s="21">
        <v>0</v>
      </c>
      <c r="G268" s="22">
        <f t="shared" ref="G268:G272" si="28">F268/D268*100</f>
        <v>0</v>
      </c>
      <c r="H268" s="22">
        <f t="shared" ref="H268:H272" si="29">F268/E268*100</f>
        <v>0</v>
      </c>
      <c r="I268" s="22"/>
    </row>
    <row r="269" spans="1:9" ht="78.75" hidden="1" x14ac:dyDescent="0.2">
      <c r="A269" s="10" t="s">
        <v>106</v>
      </c>
      <c r="B269" s="11" t="s">
        <v>104</v>
      </c>
      <c r="C269" s="21"/>
      <c r="D269" s="21"/>
      <c r="E269" s="21"/>
      <c r="F269" s="21"/>
      <c r="G269" s="22" t="e">
        <f t="shared" si="28"/>
        <v>#DIV/0!</v>
      </c>
      <c r="H269" s="22" t="e">
        <f t="shared" si="29"/>
        <v>#DIV/0!</v>
      </c>
      <c r="I269" s="22" t="e">
        <f t="shared" ref="I269:I272" si="30">F269/C269*100</f>
        <v>#DIV/0!</v>
      </c>
    </row>
    <row r="270" spans="1:9" hidden="1" x14ac:dyDescent="0.2">
      <c r="A270" s="10" t="s">
        <v>19</v>
      </c>
      <c r="B270" s="11" t="s">
        <v>104</v>
      </c>
      <c r="C270" s="21"/>
      <c r="D270" s="21"/>
      <c r="E270" s="21"/>
      <c r="F270" s="21"/>
      <c r="G270" s="22" t="e">
        <f t="shared" si="28"/>
        <v>#DIV/0!</v>
      </c>
      <c r="H270" s="22" t="e">
        <f t="shared" si="29"/>
        <v>#DIV/0!</v>
      </c>
      <c r="I270" s="22" t="e">
        <f t="shared" si="30"/>
        <v>#DIV/0!</v>
      </c>
    </row>
    <row r="271" spans="1:9" hidden="1" x14ac:dyDescent="0.2">
      <c r="A271" s="10" t="s">
        <v>18</v>
      </c>
      <c r="B271" s="11" t="s">
        <v>104</v>
      </c>
      <c r="C271" s="21"/>
      <c r="D271" s="21"/>
      <c r="E271" s="21"/>
      <c r="F271" s="21"/>
      <c r="G271" s="22" t="e">
        <f t="shared" si="28"/>
        <v>#DIV/0!</v>
      </c>
      <c r="H271" s="22" t="e">
        <f t="shared" si="29"/>
        <v>#DIV/0!</v>
      </c>
      <c r="I271" s="22" t="e">
        <f t="shared" si="30"/>
        <v>#DIV/0!</v>
      </c>
    </row>
    <row r="272" spans="1:9" ht="22.5" hidden="1" x14ac:dyDescent="0.2">
      <c r="A272" s="10" t="s">
        <v>105</v>
      </c>
      <c r="B272" s="11" t="s">
        <v>104</v>
      </c>
      <c r="C272" s="21"/>
      <c r="D272" s="21"/>
      <c r="E272" s="21"/>
      <c r="F272" s="21"/>
      <c r="G272" s="22" t="e">
        <f t="shared" si="28"/>
        <v>#DIV/0!</v>
      </c>
      <c r="H272" s="22" t="e">
        <f t="shared" si="29"/>
        <v>#DIV/0!</v>
      </c>
      <c r="I272" s="22" t="e">
        <f t="shared" si="30"/>
        <v>#DIV/0!</v>
      </c>
    </row>
    <row r="273" spans="1:9" ht="22.5" x14ac:dyDescent="0.2">
      <c r="A273" s="10" t="s">
        <v>103</v>
      </c>
      <c r="B273" s="11" t="s">
        <v>102</v>
      </c>
      <c r="C273" s="21">
        <v>50864.697999999997</v>
      </c>
      <c r="D273" s="21"/>
      <c r="E273" s="21"/>
      <c r="F273" s="21"/>
      <c r="G273" s="22"/>
      <c r="H273" s="22"/>
      <c r="I273" s="22"/>
    </row>
    <row r="274" spans="1:9" ht="90" hidden="1" x14ac:dyDescent="0.2">
      <c r="A274" s="10" t="s">
        <v>101</v>
      </c>
      <c r="B274" s="11" t="s">
        <v>100</v>
      </c>
      <c r="C274" s="21"/>
      <c r="D274" s="21"/>
      <c r="E274" s="21"/>
      <c r="F274" s="21"/>
      <c r="G274" s="22"/>
      <c r="H274" s="22"/>
      <c r="I274" s="22"/>
    </row>
    <row r="275" spans="1:9" hidden="1" x14ac:dyDescent="0.2">
      <c r="A275" s="10" t="s">
        <v>12</v>
      </c>
      <c r="B275" s="11" t="s">
        <v>100</v>
      </c>
      <c r="C275" s="21"/>
      <c r="D275" s="21"/>
      <c r="E275" s="21"/>
      <c r="F275" s="21"/>
      <c r="G275" s="22"/>
      <c r="H275" s="22"/>
      <c r="I275" s="22"/>
    </row>
    <row r="276" spans="1:9" hidden="1" x14ac:dyDescent="0.2">
      <c r="A276" s="10" t="s">
        <v>11</v>
      </c>
      <c r="B276" s="11" t="s">
        <v>100</v>
      </c>
      <c r="C276" s="21"/>
      <c r="D276" s="21"/>
      <c r="E276" s="21"/>
      <c r="F276" s="21"/>
      <c r="G276" s="22"/>
      <c r="H276" s="22"/>
      <c r="I276" s="22"/>
    </row>
    <row r="277" spans="1:9" hidden="1" x14ac:dyDescent="0.2">
      <c r="A277" s="10" t="s">
        <v>10</v>
      </c>
      <c r="B277" s="11" t="s">
        <v>100</v>
      </c>
      <c r="C277" s="21"/>
      <c r="D277" s="21"/>
      <c r="E277" s="21"/>
      <c r="F277" s="21"/>
      <c r="G277" s="22"/>
      <c r="H277" s="22"/>
      <c r="I277" s="22"/>
    </row>
    <row r="278" spans="1:9" ht="22.5" hidden="1" x14ac:dyDescent="0.2">
      <c r="A278" s="10" t="s">
        <v>9</v>
      </c>
      <c r="B278" s="11" t="s">
        <v>100</v>
      </c>
      <c r="C278" s="21"/>
      <c r="D278" s="21"/>
      <c r="E278" s="21"/>
      <c r="F278" s="21"/>
      <c r="G278" s="22"/>
      <c r="H278" s="22"/>
      <c r="I278" s="22"/>
    </row>
    <row r="279" spans="1:9" ht="22.5" hidden="1" x14ac:dyDescent="0.2">
      <c r="A279" s="10" t="s">
        <v>8</v>
      </c>
      <c r="B279" s="11" t="s">
        <v>100</v>
      </c>
      <c r="C279" s="21"/>
      <c r="D279" s="21"/>
      <c r="E279" s="21"/>
      <c r="F279" s="21"/>
      <c r="G279" s="22"/>
      <c r="H279" s="22"/>
      <c r="I279" s="22"/>
    </row>
    <row r="280" spans="1:9" ht="22.5" hidden="1" x14ac:dyDescent="0.2">
      <c r="A280" s="10" t="s">
        <v>7</v>
      </c>
      <c r="B280" s="11" t="s">
        <v>100</v>
      </c>
      <c r="C280" s="21"/>
      <c r="D280" s="21"/>
      <c r="E280" s="21"/>
      <c r="F280" s="21"/>
      <c r="G280" s="22"/>
      <c r="H280" s="22"/>
      <c r="I280" s="22"/>
    </row>
    <row r="281" spans="1:9" ht="22.5" hidden="1" x14ac:dyDescent="0.2">
      <c r="A281" s="10" t="s">
        <v>6</v>
      </c>
      <c r="B281" s="11" t="s">
        <v>100</v>
      </c>
      <c r="C281" s="21"/>
      <c r="D281" s="21"/>
      <c r="E281" s="21"/>
      <c r="F281" s="21"/>
      <c r="G281" s="22"/>
      <c r="H281" s="22"/>
      <c r="I281" s="22"/>
    </row>
    <row r="282" spans="1:9" hidden="1" x14ac:dyDescent="0.2">
      <c r="A282" s="10" t="s">
        <v>3</v>
      </c>
      <c r="B282" s="11" t="s">
        <v>100</v>
      </c>
      <c r="C282" s="21"/>
      <c r="D282" s="21"/>
      <c r="E282" s="21"/>
      <c r="F282" s="21"/>
      <c r="G282" s="22"/>
      <c r="H282" s="22"/>
      <c r="I282" s="22"/>
    </row>
    <row r="283" spans="1:9" x14ac:dyDescent="0.2">
      <c r="A283" s="10" t="s">
        <v>99</v>
      </c>
      <c r="B283" s="11" t="s">
        <v>98</v>
      </c>
      <c r="C283" s="21">
        <v>25500.812000000002</v>
      </c>
      <c r="D283" s="21"/>
      <c r="E283" s="21"/>
      <c r="F283" s="21"/>
      <c r="G283" s="22"/>
      <c r="H283" s="22"/>
      <c r="I283" s="22"/>
    </row>
    <row r="284" spans="1:9" ht="67.5" hidden="1" x14ac:dyDescent="0.2">
      <c r="A284" s="10" t="s">
        <v>97</v>
      </c>
      <c r="B284" s="11" t="s">
        <v>96</v>
      </c>
      <c r="C284" s="15"/>
      <c r="D284" s="21"/>
      <c r="E284" s="21"/>
      <c r="F284" s="21"/>
      <c r="G284" s="22"/>
      <c r="H284" s="22"/>
      <c r="I284" s="20" t="e">
        <f>C284/#REF!*100</f>
        <v>#REF!</v>
      </c>
    </row>
    <row r="285" spans="1:9" hidden="1" x14ac:dyDescent="0.2">
      <c r="A285" s="10" t="s">
        <v>25</v>
      </c>
      <c r="B285" s="11" t="s">
        <v>96</v>
      </c>
      <c r="C285" s="15"/>
      <c r="D285" s="21"/>
      <c r="E285" s="21"/>
      <c r="F285" s="21"/>
      <c r="G285" s="22"/>
      <c r="H285" s="22"/>
      <c r="I285" s="20" t="e">
        <f>C285/#REF!*100</f>
        <v>#REF!</v>
      </c>
    </row>
    <row r="286" spans="1:9" hidden="1" x14ac:dyDescent="0.2">
      <c r="A286" s="10" t="s">
        <v>24</v>
      </c>
      <c r="B286" s="11" t="s">
        <v>96</v>
      </c>
      <c r="C286" s="15"/>
      <c r="D286" s="21"/>
      <c r="E286" s="21"/>
      <c r="F286" s="21"/>
      <c r="G286" s="22"/>
      <c r="H286" s="22"/>
      <c r="I286" s="20" t="e">
        <f>C286/#REF!*100</f>
        <v>#REF!</v>
      </c>
    </row>
    <row r="287" spans="1:9" ht="33.75" hidden="1" x14ac:dyDescent="0.2">
      <c r="A287" s="10" t="s">
        <v>26</v>
      </c>
      <c r="B287" s="11" t="s">
        <v>96</v>
      </c>
      <c r="C287" s="15"/>
      <c r="D287" s="21"/>
      <c r="E287" s="21"/>
      <c r="F287" s="21"/>
      <c r="G287" s="22"/>
      <c r="H287" s="22"/>
      <c r="I287" s="20" t="e">
        <f>C287/#REF!*100</f>
        <v>#REF!</v>
      </c>
    </row>
    <row r="288" spans="1:9" ht="51" x14ac:dyDescent="0.2">
      <c r="A288" s="8" t="s">
        <v>292</v>
      </c>
      <c r="B288" s="9" t="s">
        <v>95</v>
      </c>
      <c r="C288" s="16">
        <f>C300</f>
        <v>25</v>
      </c>
      <c r="D288" s="16">
        <f t="shared" ref="D288:E288" si="31">D300</f>
        <v>215</v>
      </c>
      <c r="E288" s="16">
        <f t="shared" si="31"/>
        <v>215</v>
      </c>
      <c r="F288" s="16">
        <f>F300</f>
        <v>24</v>
      </c>
      <c r="G288" s="20">
        <f t="shared" ref="G288:G314" si="32">F288/D288*100</f>
        <v>11.162790697674419</v>
      </c>
      <c r="H288" s="20">
        <f t="shared" ref="H288:H314" si="33">F288/E288*100</f>
        <v>11.162790697674419</v>
      </c>
      <c r="I288" s="20">
        <f t="shared" ref="I288:I314" si="34">F288/C288*100</f>
        <v>96</v>
      </c>
    </row>
    <row r="289" spans="1:9" ht="45" hidden="1" x14ac:dyDescent="0.2">
      <c r="A289" s="10" t="s">
        <v>94</v>
      </c>
      <c r="B289" s="11" t="s">
        <v>91</v>
      </c>
      <c r="C289" s="15"/>
      <c r="D289" s="21"/>
      <c r="E289" s="21"/>
      <c r="F289" s="21"/>
      <c r="G289" s="20" t="e">
        <f t="shared" si="32"/>
        <v>#DIV/0!</v>
      </c>
      <c r="H289" s="20" t="e">
        <f t="shared" si="33"/>
        <v>#DIV/0!</v>
      </c>
      <c r="I289" s="20" t="e">
        <f t="shared" si="34"/>
        <v>#DIV/0!</v>
      </c>
    </row>
    <row r="290" spans="1:9" hidden="1" x14ac:dyDescent="0.2">
      <c r="A290" s="10" t="s">
        <v>21</v>
      </c>
      <c r="B290" s="11" t="s">
        <v>91</v>
      </c>
      <c r="C290" s="15"/>
      <c r="D290" s="21"/>
      <c r="E290" s="21"/>
      <c r="F290" s="21"/>
      <c r="G290" s="20" t="e">
        <f t="shared" si="32"/>
        <v>#DIV/0!</v>
      </c>
      <c r="H290" s="20" t="e">
        <f t="shared" si="33"/>
        <v>#DIV/0!</v>
      </c>
      <c r="I290" s="20" t="e">
        <f t="shared" si="34"/>
        <v>#DIV/0!</v>
      </c>
    </row>
    <row r="291" spans="1:9" hidden="1" x14ac:dyDescent="0.2">
      <c r="A291" s="10" t="s">
        <v>93</v>
      </c>
      <c r="B291" s="11" t="s">
        <v>91</v>
      </c>
      <c r="C291" s="15"/>
      <c r="D291" s="21"/>
      <c r="E291" s="21"/>
      <c r="F291" s="21"/>
      <c r="G291" s="20" t="e">
        <f t="shared" si="32"/>
        <v>#DIV/0!</v>
      </c>
      <c r="H291" s="20" t="e">
        <f t="shared" si="33"/>
        <v>#DIV/0!</v>
      </c>
      <c r="I291" s="20" t="e">
        <f t="shared" si="34"/>
        <v>#DIV/0!</v>
      </c>
    </row>
    <row r="292" spans="1:9" hidden="1" x14ac:dyDescent="0.2">
      <c r="A292" s="10" t="s">
        <v>92</v>
      </c>
      <c r="B292" s="11" t="s">
        <v>91</v>
      </c>
      <c r="C292" s="15"/>
      <c r="D292" s="21"/>
      <c r="E292" s="21"/>
      <c r="F292" s="21"/>
      <c r="G292" s="20" t="e">
        <f t="shared" si="32"/>
        <v>#DIV/0!</v>
      </c>
      <c r="H292" s="20" t="e">
        <f t="shared" si="33"/>
        <v>#DIV/0!</v>
      </c>
      <c r="I292" s="20" t="e">
        <f t="shared" si="34"/>
        <v>#DIV/0!</v>
      </c>
    </row>
    <row r="293" spans="1:9" hidden="1" x14ac:dyDescent="0.2">
      <c r="A293" s="10" t="s">
        <v>20</v>
      </c>
      <c r="B293" s="11" t="s">
        <v>91</v>
      </c>
      <c r="C293" s="15"/>
      <c r="D293" s="21"/>
      <c r="E293" s="21"/>
      <c r="F293" s="21"/>
      <c r="G293" s="20" t="e">
        <f t="shared" si="32"/>
        <v>#DIV/0!</v>
      </c>
      <c r="H293" s="20" t="e">
        <f t="shared" si="33"/>
        <v>#DIV/0!</v>
      </c>
      <c r="I293" s="20" t="e">
        <f t="shared" si="34"/>
        <v>#DIV/0!</v>
      </c>
    </row>
    <row r="294" spans="1:9" hidden="1" x14ac:dyDescent="0.2">
      <c r="A294" s="10" t="s">
        <v>92</v>
      </c>
      <c r="B294" s="11" t="s">
        <v>91</v>
      </c>
      <c r="C294" s="15"/>
      <c r="D294" s="21"/>
      <c r="E294" s="21"/>
      <c r="F294" s="21"/>
      <c r="G294" s="20" t="e">
        <f t="shared" si="32"/>
        <v>#DIV/0!</v>
      </c>
      <c r="H294" s="20" t="e">
        <f t="shared" si="33"/>
        <v>#DIV/0!</v>
      </c>
      <c r="I294" s="20" t="e">
        <f t="shared" si="34"/>
        <v>#DIV/0!</v>
      </c>
    </row>
    <row r="295" spans="1:9" hidden="1" x14ac:dyDescent="0.2">
      <c r="A295" s="10" t="s">
        <v>25</v>
      </c>
      <c r="B295" s="11" t="s">
        <v>91</v>
      </c>
      <c r="C295" s="15"/>
      <c r="D295" s="21"/>
      <c r="E295" s="21"/>
      <c r="F295" s="21"/>
      <c r="G295" s="20" t="e">
        <f t="shared" si="32"/>
        <v>#DIV/0!</v>
      </c>
      <c r="H295" s="20" t="e">
        <f t="shared" si="33"/>
        <v>#DIV/0!</v>
      </c>
      <c r="I295" s="20" t="e">
        <f t="shared" si="34"/>
        <v>#DIV/0!</v>
      </c>
    </row>
    <row r="296" spans="1:9" hidden="1" x14ac:dyDescent="0.2">
      <c r="A296" s="10" t="s">
        <v>24</v>
      </c>
      <c r="B296" s="11" t="s">
        <v>91</v>
      </c>
      <c r="C296" s="15"/>
      <c r="D296" s="21"/>
      <c r="E296" s="21"/>
      <c r="F296" s="21"/>
      <c r="G296" s="20" t="e">
        <f t="shared" si="32"/>
        <v>#DIV/0!</v>
      </c>
      <c r="H296" s="20" t="e">
        <f t="shared" si="33"/>
        <v>#DIV/0!</v>
      </c>
      <c r="I296" s="20" t="e">
        <f t="shared" si="34"/>
        <v>#DIV/0!</v>
      </c>
    </row>
    <row r="297" spans="1:9" hidden="1" x14ac:dyDescent="0.2">
      <c r="A297" s="10" t="s">
        <v>81</v>
      </c>
      <c r="B297" s="11" t="s">
        <v>91</v>
      </c>
      <c r="C297" s="15"/>
      <c r="D297" s="21"/>
      <c r="E297" s="21"/>
      <c r="F297" s="21"/>
      <c r="G297" s="20" t="e">
        <f t="shared" si="32"/>
        <v>#DIV/0!</v>
      </c>
      <c r="H297" s="20" t="e">
        <f t="shared" si="33"/>
        <v>#DIV/0!</v>
      </c>
      <c r="I297" s="20" t="e">
        <f t="shared" si="34"/>
        <v>#DIV/0!</v>
      </c>
    </row>
    <row r="298" spans="1:9" hidden="1" x14ac:dyDescent="0.2">
      <c r="A298" s="10" t="s">
        <v>22</v>
      </c>
      <c r="B298" s="11" t="s">
        <v>91</v>
      </c>
      <c r="C298" s="15"/>
      <c r="D298" s="21"/>
      <c r="E298" s="21"/>
      <c r="F298" s="21"/>
      <c r="G298" s="20" t="e">
        <f t="shared" si="32"/>
        <v>#DIV/0!</v>
      </c>
      <c r="H298" s="20" t="e">
        <f t="shared" si="33"/>
        <v>#DIV/0!</v>
      </c>
      <c r="I298" s="20" t="e">
        <f t="shared" si="34"/>
        <v>#DIV/0!</v>
      </c>
    </row>
    <row r="299" spans="1:9" ht="22.5" hidden="1" x14ac:dyDescent="0.2">
      <c r="A299" s="10" t="s">
        <v>6</v>
      </c>
      <c r="B299" s="11" t="s">
        <v>91</v>
      </c>
      <c r="C299" s="15"/>
      <c r="D299" s="21"/>
      <c r="E299" s="21"/>
      <c r="F299" s="21"/>
      <c r="G299" s="20" t="e">
        <f t="shared" si="32"/>
        <v>#DIV/0!</v>
      </c>
      <c r="H299" s="20" t="e">
        <f t="shared" si="33"/>
        <v>#DIV/0!</v>
      </c>
      <c r="I299" s="20" t="e">
        <f t="shared" si="34"/>
        <v>#DIV/0!</v>
      </c>
    </row>
    <row r="300" spans="1:9" ht="33.75" x14ac:dyDescent="0.2">
      <c r="A300" s="10" t="s">
        <v>332</v>
      </c>
      <c r="B300" s="11" t="s">
        <v>333</v>
      </c>
      <c r="C300" s="21">
        <v>25</v>
      </c>
      <c r="D300" s="21">
        <v>215</v>
      </c>
      <c r="E300" s="21">
        <v>215</v>
      </c>
      <c r="F300" s="21">
        <v>24</v>
      </c>
      <c r="G300" s="22">
        <f t="shared" si="32"/>
        <v>11.162790697674419</v>
      </c>
      <c r="H300" s="22">
        <f t="shared" si="33"/>
        <v>11.162790697674419</v>
      </c>
      <c r="I300" s="22">
        <f t="shared" si="34"/>
        <v>96</v>
      </c>
    </row>
    <row r="301" spans="1:9" ht="38.25" x14ac:dyDescent="0.2">
      <c r="A301" s="8" t="s">
        <v>293</v>
      </c>
      <c r="B301" s="9" t="s">
        <v>90</v>
      </c>
      <c r="C301" s="16">
        <f>C302+C307+C314</f>
        <v>22685.917000000001</v>
      </c>
      <c r="D301" s="19">
        <f t="shared" ref="D301:F301" si="35">D302+D307+D314</f>
        <v>47779.8</v>
      </c>
      <c r="E301" s="19">
        <f t="shared" si="35"/>
        <v>48675.294999999998</v>
      </c>
      <c r="F301" s="19">
        <f t="shared" si="35"/>
        <v>18367.422999999999</v>
      </c>
      <c r="G301" s="20">
        <f t="shared" si="32"/>
        <v>38.44181641614238</v>
      </c>
      <c r="H301" s="20">
        <f t="shared" si="33"/>
        <v>37.73459000094401</v>
      </c>
      <c r="I301" s="20">
        <f t="shared" si="34"/>
        <v>80.963987481749129</v>
      </c>
    </row>
    <row r="302" spans="1:9" ht="24.6" customHeight="1" x14ac:dyDescent="0.2">
      <c r="A302" s="10" t="s">
        <v>89</v>
      </c>
      <c r="B302" s="11" t="s">
        <v>88</v>
      </c>
      <c r="C302" s="21">
        <v>1976.482</v>
      </c>
      <c r="D302" s="21">
        <v>4332</v>
      </c>
      <c r="E302" s="38">
        <v>4332</v>
      </c>
      <c r="F302" s="38">
        <v>1517.2</v>
      </c>
      <c r="G302" s="22">
        <f t="shared" si="32"/>
        <v>35.023084025854111</v>
      </c>
      <c r="H302" s="22">
        <f t="shared" si="33"/>
        <v>35.023084025854111</v>
      </c>
      <c r="I302" s="22">
        <f t="shared" si="34"/>
        <v>76.762652025163902</v>
      </c>
    </row>
    <row r="303" spans="1:9" ht="56.25" hidden="1" x14ac:dyDescent="0.2">
      <c r="A303" s="10" t="s">
        <v>87</v>
      </c>
      <c r="B303" s="11" t="s">
        <v>86</v>
      </c>
      <c r="C303" s="21"/>
      <c r="D303" s="21"/>
      <c r="E303" s="21"/>
      <c r="F303" s="21"/>
      <c r="G303" s="22" t="e">
        <f t="shared" si="32"/>
        <v>#DIV/0!</v>
      </c>
      <c r="H303" s="22" t="e">
        <f t="shared" si="33"/>
        <v>#DIV/0!</v>
      </c>
      <c r="I303" s="22" t="e">
        <f t="shared" si="34"/>
        <v>#DIV/0!</v>
      </c>
    </row>
    <row r="304" spans="1:9" hidden="1" x14ac:dyDescent="0.2">
      <c r="A304" s="10" t="s">
        <v>12</v>
      </c>
      <c r="B304" s="11" t="s">
        <v>86</v>
      </c>
      <c r="C304" s="21"/>
      <c r="D304" s="21"/>
      <c r="E304" s="21"/>
      <c r="F304" s="21"/>
      <c r="G304" s="22" t="e">
        <f t="shared" si="32"/>
        <v>#DIV/0!</v>
      </c>
      <c r="H304" s="22" t="e">
        <f t="shared" si="33"/>
        <v>#DIV/0!</v>
      </c>
      <c r="I304" s="22" t="e">
        <f t="shared" si="34"/>
        <v>#DIV/0!</v>
      </c>
    </row>
    <row r="305" spans="1:9" hidden="1" x14ac:dyDescent="0.2">
      <c r="A305" s="10" t="s">
        <v>11</v>
      </c>
      <c r="B305" s="11" t="s">
        <v>86</v>
      </c>
      <c r="C305" s="21"/>
      <c r="D305" s="21"/>
      <c r="E305" s="21"/>
      <c r="F305" s="21"/>
      <c r="G305" s="22" t="e">
        <f t="shared" si="32"/>
        <v>#DIV/0!</v>
      </c>
      <c r="H305" s="22" t="e">
        <f t="shared" si="33"/>
        <v>#DIV/0!</v>
      </c>
      <c r="I305" s="22" t="e">
        <f t="shared" si="34"/>
        <v>#DIV/0!</v>
      </c>
    </row>
    <row r="306" spans="1:9" ht="22.5" hidden="1" x14ac:dyDescent="0.2">
      <c r="A306" s="10" t="s">
        <v>6</v>
      </c>
      <c r="B306" s="11" t="s">
        <v>86</v>
      </c>
      <c r="C306" s="21"/>
      <c r="D306" s="21"/>
      <c r="E306" s="21"/>
      <c r="F306" s="21"/>
      <c r="G306" s="22" t="e">
        <f t="shared" si="32"/>
        <v>#DIV/0!</v>
      </c>
      <c r="H306" s="22" t="e">
        <f t="shared" si="33"/>
        <v>#DIV/0!</v>
      </c>
      <c r="I306" s="22" t="e">
        <f t="shared" si="34"/>
        <v>#DIV/0!</v>
      </c>
    </row>
    <row r="307" spans="1:9" ht="23.45" customHeight="1" x14ac:dyDescent="0.2">
      <c r="A307" s="10" t="s">
        <v>85</v>
      </c>
      <c r="B307" s="11" t="s">
        <v>84</v>
      </c>
      <c r="C307" s="21">
        <v>3318.2220000000002</v>
      </c>
      <c r="D307" s="21">
        <v>4690</v>
      </c>
      <c r="E307" s="38">
        <v>5585.4949999999999</v>
      </c>
      <c r="F307" s="38">
        <v>1588.904</v>
      </c>
      <c r="G307" s="22">
        <f t="shared" si="32"/>
        <v>33.878550106609808</v>
      </c>
      <c r="H307" s="22">
        <f t="shared" si="33"/>
        <v>28.446968442367236</v>
      </c>
      <c r="I307" s="22">
        <f t="shared" si="34"/>
        <v>47.884198224229721</v>
      </c>
    </row>
    <row r="308" spans="1:9" ht="56.25" hidden="1" x14ac:dyDescent="0.2">
      <c r="A308" s="10" t="s">
        <v>83</v>
      </c>
      <c r="B308" s="11" t="s">
        <v>80</v>
      </c>
      <c r="C308" s="21"/>
      <c r="D308" s="21"/>
      <c r="E308" s="21"/>
      <c r="F308" s="21"/>
      <c r="G308" s="22" t="e">
        <f t="shared" si="32"/>
        <v>#DIV/0!</v>
      </c>
      <c r="H308" s="22" t="e">
        <f t="shared" si="33"/>
        <v>#DIV/0!</v>
      </c>
      <c r="I308" s="22" t="e">
        <f t="shared" si="34"/>
        <v>#DIV/0!</v>
      </c>
    </row>
    <row r="309" spans="1:9" hidden="1" x14ac:dyDescent="0.2">
      <c r="A309" s="10" t="s">
        <v>12</v>
      </c>
      <c r="B309" s="11" t="s">
        <v>80</v>
      </c>
      <c r="C309" s="21"/>
      <c r="D309" s="21"/>
      <c r="E309" s="21"/>
      <c r="F309" s="21"/>
      <c r="G309" s="22" t="e">
        <f t="shared" si="32"/>
        <v>#DIV/0!</v>
      </c>
      <c r="H309" s="22" t="e">
        <f t="shared" si="33"/>
        <v>#DIV/0!</v>
      </c>
      <c r="I309" s="22" t="e">
        <f t="shared" si="34"/>
        <v>#DIV/0!</v>
      </c>
    </row>
    <row r="310" spans="1:9" hidden="1" x14ac:dyDescent="0.2">
      <c r="A310" s="10" t="s">
        <v>11</v>
      </c>
      <c r="B310" s="11" t="s">
        <v>80</v>
      </c>
      <c r="C310" s="21"/>
      <c r="D310" s="21"/>
      <c r="E310" s="21"/>
      <c r="F310" s="21"/>
      <c r="G310" s="22" t="e">
        <f t="shared" si="32"/>
        <v>#DIV/0!</v>
      </c>
      <c r="H310" s="22" t="e">
        <f t="shared" si="33"/>
        <v>#DIV/0!</v>
      </c>
      <c r="I310" s="22" t="e">
        <f t="shared" si="34"/>
        <v>#DIV/0!</v>
      </c>
    </row>
    <row r="311" spans="1:9" ht="22.5" hidden="1" x14ac:dyDescent="0.2">
      <c r="A311" s="10" t="s">
        <v>82</v>
      </c>
      <c r="B311" s="11" t="s">
        <v>80</v>
      </c>
      <c r="C311" s="21"/>
      <c r="D311" s="21"/>
      <c r="E311" s="21"/>
      <c r="F311" s="21"/>
      <c r="G311" s="22" t="e">
        <f t="shared" si="32"/>
        <v>#DIV/0!</v>
      </c>
      <c r="H311" s="22" t="e">
        <f t="shared" si="33"/>
        <v>#DIV/0!</v>
      </c>
      <c r="I311" s="22" t="e">
        <f t="shared" si="34"/>
        <v>#DIV/0!</v>
      </c>
    </row>
    <row r="312" spans="1:9" ht="22.5" hidden="1" x14ac:dyDescent="0.2">
      <c r="A312" s="10" t="s">
        <v>6</v>
      </c>
      <c r="B312" s="11" t="s">
        <v>80</v>
      </c>
      <c r="C312" s="21"/>
      <c r="D312" s="21"/>
      <c r="E312" s="21"/>
      <c r="F312" s="21"/>
      <c r="G312" s="22" t="e">
        <f t="shared" si="32"/>
        <v>#DIV/0!</v>
      </c>
      <c r="H312" s="22" t="e">
        <f t="shared" si="33"/>
        <v>#DIV/0!</v>
      </c>
      <c r="I312" s="22" t="e">
        <f t="shared" si="34"/>
        <v>#DIV/0!</v>
      </c>
    </row>
    <row r="313" spans="1:9" hidden="1" x14ac:dyDescent="0.2">
      <c r="A313" s="10" t="s">
        <v>81</v>
      </c>
      <c r="B313" s="11" t="s">
        <v>80</v>
      </c>
      <c r="C313" s="21"/>
      <c r="D313" s="21"/>
      <c r="E313" s="21"/>
      <c r="F313" s="21"/>
      <c r="G313" s="22" t="e">
        <f t="shared" si="32"/>
        <v>#DIV/0!</v>
      </c>
      <c r="H313" s="22" t="e">
        <f t="shared" si="33"/>
        <v>#DIV/0!</v>
      </c>
      <c r="I313" s="22" t="e">
        <f t="shared" si="34"/>
        <v>#DIV/0!</v>
      </c>
    </row>
    <row r="314" spans="1:9" ht="32.450000000000003" customHeight="1" x14ac:dyDescent="0.2">
      <c r="A314" s="10" t="s">
        <v>79</v>
      </c>
      <c r="B314" s="11" t="s">
        <v>78</v>
      </c>
      <c r="C314" s="21">
        <v>17391.213</v>
      </c>
      <c r="D314" s="21">
        <v>38757.800000000003</v>
      </c>
      <c r="E314" s="38">
        <v>38757.800000000003</v>
      </c>
      <c r="F314" s="38">
        <v>15261.319</v>
      </c>
      <c r="G314" s="22">
        <f t="shared" si="32"/>
        <v>39.376122999757463</v>
      </c>
      <c r="H314" s="22">
        <f t="shared" si="33"/>
        <v>39.376122999757463</v>
      </c>
      <c r="I314" s="22">
        <f t="shared" si="34"/>
        <v>87.753045172869776</v>
      </c>
    </row>
    <row r="315" spans="1:9" ht="78.75" hidden="1" x14ac:dyDescent="0.2">
      <c r="A315" s="10" t="s">
        <v>77</v>
      </c>
      <c r="B315" s="11" t="s">
        <v>76</v>
      </c>
      <c r="C315" s="15"/>
      <c r="D315" s="21"/>
      <c r="E315" s="21"/>
      <c r="F315" s="21"/>
      <c r="G315" s="22"/>
      <c r="H315" s="22"/>
      <c r="I315" s="20" t="e">
        <f>C315/#REF!*100</f>
        <v>#REF!</v>
      </c>
    </row>
    <row r="316" spans="1:9" hidden="1" x14ac:dyDescent="0.2">
      <c r="A316" s="10" t="s">
        <v>12</v>
      </c>
      <c r="B316" s="11" t="s">
        <v>76</v>
      </c>
      <c r="C316" s="15"/>
      <c r="D316" s="21"/>
      <c r="E316" s="21"/>
      <c r="F316" s="21"/>
      <c r="G316" s="22"/>
      <c r="H316" s="22"/>
      <c r="I316" s="20" t="e">
        <f>C316/#REF!*100</f>
        <v>#REF!</v>
      </c>
    </row>
    <row r="317" spans="1:9" hidden="1" x14ac:dyDescent="0.2">
      <c r="A317" s="10" t="s">
        <v>11</v>
      </c>
      <c r="B317" s="11" t="s">
        <v>76</v>
      </c>
      <c r="C317" s="15"/>
      <c r="D317" s="21"/>
      <c r="E317" s="21"/>
      <c r="F317" s="21"/>
      <c r="G317" s="22"/>
      <c r="H317" s="22"/>
      <c r="I317" s="20" t="e">
        <f>C317/#REF!*100</f>
        <v>#REF!</v>
      </c>
    </row>
    <row r="318" spans="1:9" ht="33.75" hidden="1" x14ac:dyDescent="0.2">
      <c r="A318" s="10" t="s">
        <v>26</v>
      </c>
      <c r="B318" s="11" t="s">
        <v>76</v>
      </c>
      <c r="C318" s="15"/>
      <c r="D318" s="21"/>
      <c r="E318" s="21"/>
      <c r="F318" s="21"/>
      <c r="G318" s="22"/>
      <c r="H318" s="22"/>
      <c r="I318" s="20" t="e">
        <f>C318/#REF!*100</f>
        <v>#REF!</v>
      </c>
    </row>
    <row r="319" spans="1:9" ht="25.5" x14ac:dyDescent="0.2">
      <c r="A319" s="8" t="s">
        <v>294</v>
      </c>
      <c r="B319" s="9" t="s">
        <v>75</v>
      </c>
      <c r="C319" s="16">
        <f>C320+C351+C356</f>
        <v>272702.56</v>
      </c>
      <c r="D319" s="16">
        <v>355</v>
      </c>
      <c r="E319" s="16">
        <v>355</v>
      </c>
      <c r="F319" s="16">
        <v>32</v>
      </c>
      <c r="G319" s="20">
        <f>F319/D319*100</f>
        <v>9.0140845070422539</v>
      </c>
      <c r="H319" s="20">
        <f>F319/E319*100</f>
        <v>9.0140845070422539</v>
      </c>
      <c r="I319" s="20">
        <f>F319/C319*100</f>
        <v>1.1734396626126282E-2</v>
      </c>
    </row>
    <row r="320" spans="1:9" ht="22.5" x14ac:dyDescent="0.2">
      <c r="A320" s="10" t="s">
        <v>274</v>
      </c>
      <c r="B320" s="11" t="s">
        <v>74</v>
      </c>
      <c r="C320" s="21">
        <v>251287.96900000001</v>
      </c>
      <c r="D320" s="21"/>
      <c r="E320" s="21"/>
      <c r="F320" s="21"/>
      <c r="G320" s="22"/>
      <c r="H320" s="22"/>
      <c r="I320" s="22"/>
    </row>
    <row r="321" spans="1:9" ht="56.25" hidden="1" x14ac:dyDescent="0.2">
      <c r="A321" s="10" t="s">
        <v>72</v>
      </c>
      <c r="B321" s="11" t="s">
        <v>71</v>
      </c>
      <c r="C321" s="21"/>
      <c r="D321" s="21"/>
      <c r="E321" s="21"/>
      <c r="F321" s="21"/>
      <c r="G321" s="22"/>
      <c r="H321" s="22"/>
      <c r="I321" s="22"/>
    </row>
    <row r="322" spans="1:9" hidden="1" x14ac:dyDescent="0.2">
      <c r="A322" s="10" t="s">
        <v>12</v>
      </c>
      <c r="B322" s="11" t="s">
        <v>71</v>
      </c>
      <c r="C322" s="21"/>
      <c r="D322" s="21"/>
      <c r="E322" s="21"/>
      <c r="F322" s="21"/>
      <c r="G322" s="22"/>
      <c r="H322" s="22"/>
      <c r="I322" s="22"/>
    </row>
    <row r="323" spans="1:9" ht="33.75" hidden="1" x14ac:dyDescent="0.2">
      <c r="A323" s="10" t="s">
        <v>28</v>
      </c>
      <c r="B323" s="11" t="s">
        <v>71</v>
      </c>
      <c r="C323" s="21"/>
      <c r="D323" s="21"/>
      <c r="E323" s="21"/>
      <c r="F323" s="21"/>
      <c r="G323" s="22"/>
      <c r="H323" s="22"/>
      <c r="I323" s="22"/>
    </row>
    <row r="324" spans="1:9" hidden="1" x14ac:dyDescent="0.2">
      <c r="A324" s="10" t="s">
        <v>15</v>
      </c>
      <c r="B324" s="11" t="s">
        <v>71</v>
      </c>
      <c r="C324" s="21"/>
      <c r="D324" s="21"/>
      <c r="E324" s="21"/>
      <c r="F324" s="21"/>
      <c r="G324" s="22"/>
      <c r="H324" s="22"/>
      <c r="I324" s="22"/>
    </row>
    <row r="325" spans="1:9" ht="33.75" hidden="1" x14ac:dyDescent="0.2">
      <c r="A325" s="10" t="s">
        <v>13</v>
      </c>
      <c r="B325" s="11" t="s">
        <v>71</v>
      </c>
      <c r="C325" s="21"/>
      <c r="D325" s="21"/>
      <c r="E325" s="21"/>
      <c r="F325" s="21"/>
      <c r="G325" s="22"/>
      <c r="H325" s="22"/>
      <c r="I325" s="22"/>
    </row>
    <row r="326" spans="1:9" ht="22.5" hidden="1" x14ac:dyDescent="0.2">
      <c r="A326" s="10" t="s">
        <v>29</v>
      </c>
      <c r="B326" s="11" t="s">
        <v>71</v>
      </c>
      <c r="C326" s="21"/>
      <c r="D326" s="21"/>
      <c r="E326" s="21"/>
      <c r="F326" s="21"/>
      <c r="G326" s="22"/>
      <c r="H326" s="22"/>
      <c r="I326" s="22"/>
    </row>
    <row r="327" spans="1:9" hidden="1" x14ac:dyDescent="0.2">
      <c r="A327" s="10" t="s">
        <v>15</v>
      </c>
      <c r="B327" s="11" t="s">
        <v>71</v>
      </c>
      <c r="C327" s="21"/>
      <c r="D327" s="21"/>
      <c r="E327" s="21"/>
      <c r="F327" s="21"/>
      <c r="G327" s="22"/>
      <c r="H327" s="22"/>
      <c r="I327" s="22"/>
    </row>
    <row r="328" spans="1:9" ht="33.75" hidden="1" x14ac:dyDescent="0.2">
      <c r="A328" s="10" t="s">
        <v>13</v>
      </c>
      <c r="B328" s="11" t="s">
        <v>71</v>
      </c>
      <c r="C328" s="21"/>
      <c r="D328" s="21"/>
      <c r="E328" s="21"/>
      <c r="F328" s="21"/>
      <c r="G328" s="22"/>
      <c r="H328" s="22"/>
      <c r="I328" s="22"/>
    </row>
    <row r="329" spans="1:9" ht="56.25" hidden="1" x14ac:dyDescent="0.2">
      <c r="A329" s="10" t="s">
        <v>70</v>
      </c>
      <c r="B329" s="11" t="s">
        <v>69</v>
      </c>
      <c r="C329" s="21"/>
      <c r="D329" s="21"/>
      <c r="E329" s="21"/>
      <c r="F329" s="21"/>
      <c r="G329" s="22"/>
      <c r="H329" s="22"/>
      <c r="I329" s="22"/>
    </row>
    <row r="330" spans="1:9" hidden="1" x14ac:dyDescent="0.2">
      <c r="A330" s="10" t="s">
        <v>12</v>
      </c>
      <c r="B330" s="11" t="s">
        <v>69</v>
      </c>
      <c r="C330" s="21"/>
      <c r="D330" s="21"/>
      <c r="E330" s="21"/>
      <c r="F330" s="21"/>
      <c r="G330" s="22"/>
      <c r="H330" s="22"/>
      <c r="I330" s="22"/>
    </row>
    <row r="331" spans="1:9" ht="22.5" hidden="1" x14ac:dyDescent="0.2">
      <c r="A331" s="10" t="s">
        <v>29</v>
      </c>
      <c r="B331" s="11" t="s">
        <v>69</v>
      </c>
      <c r="C331" s="21"/>
      <c r="D331" s="21"/>
      <c r="E331" s="21"/>
      <c r="F331" s="21"/>
      <c r="G331" s="22"/>
      <c r="H331" s="22"/>
      <c r="I331" s="22"/>
    </row>
    <row r="332" spans="1:9" hidden="1" x14ac:dyDescent="0.2">
      <c r="A332" s="10" t="s">
        <v>15</v>
      </c>
      <c r="B332" s="11" t="s">
        <v>69</v>
      </c>
      <c r="C332" s="21"/>
      <c r="D332" s="21"/>
      <c r="E332" s="21"/>
      <c r="F332" s="21"/>
      <c r="G332" s="22"/>
      <c r="H332" s="22"/>
      <c r="I332" s="22"/>
    </row>
    <row r="333" spans="1:9" ht="33.75" hidden="1" x14ac:dyDescent="0.2">
      <c r="A333" s="10" t="s">
        <v>13</v>
      </c>
      <c r="B333" s="11" t="s">
        <v>69</v>
      </c>
      <c r="C333" s="21"/>
      <c r="D333" s="21"/>
      <c r="E333" s="21"/>
      <c r="F333" s="21"/>
      <c r="G333" s="22"/>
      <c r="H333" s="22"/>
      <c r="I333" s="22"/>
    </row>
    <row r="334" spans="1:9" ht="56.25" hidden="1" x14ac:dyDescent="0.2">
      <c r="A334" s="10" t="s">
        <v>68</v>
      </c>
      <c r="B334" s="11" t="s">
        <v>67</v>
      </c>
      <c r="C334" s="21"/>
      <c r="D334" s="21"/>
      <c r="E334" s="21"/>
      <c r="F334" s="21"/>
      <c r="G334" s="22"/>
      <c r="H334" s="22"/>
      <c r="I334" s="22"/>
    </row>
    <row r="335" spans="1:9" hidden="1" x14ac:dyDescent="0.2">
      <c r="A335" s="10" t="s">
        <v>12</v>
      </c>
      <c r="B335" s="11" t="s">
        <v>67</v>
      </c>
      <c r="C335" s="21"/>
      <c r="D335" s="21"/>
      <c r="E335" s="21"/>
      <c r="F335" s="21"/>
      <c r="G335" s="22"/>
      <c r="H335" s="22"/>
      <c r="I335" s="22"/>
    </row>
    <row r="336" spans="1:9" ht="33.75" hidden="1" x14ac:dyDescent="0.2">
      <c r="A336" s="10" t="s">
        <v>28</v>
      </c>
      <c r="B336" s="11" t="s">
        <v>67</v>
      </c>
      <c r="C336" s="21"/>
      <c r="D336" s="21"/>
      <c r="E336" s="21"/>
      <c r="F336" s="21"/>
      <c r="G336" s="22"/>
      <c r="H336" s="22"/>
      <c r="I336" s="22"/>
    </row>
    <row r="337" spans="1:9" ht="22.5" hidden="1" x14ac:dyDescent="0.2">
      <c r="A337" s="10" t="s">
        <v>14</v>
      </c>
      <c r="B337" s="11" t="s">
        <v>67</v>
      </c>
      <c r="C337" s="21"/>
      <c r="D337" s="21"/>
      <c r="E337" s="21"/>
      <c r="F337" s="21"/>
      <c r="G337" s="22"/>
      <c r="H337" s="22"/>
      <c r="I337" s="22"/>
    </row>
    <row r="338" spans="1:9" ht="22.5" hidden="1" x14ac:dyDescent="0.2">
      <c r="A338" s="10" t="s">
        <v>7</v>
      </c>
      <c r="B338" s="11" t="s">
        <v>67</v>
      </c>
      <c r="C338" s="21"/>
      <c r="D338" s="21"/>
      <c r="E338" s="21"/>
      <c r="F338" s="21"/>
      <c r="G338" s="22"/>
      <c r="H338" s="22"/>
      <c r="I338" s="22"/>
    </row>
    <row r="339" spans="1:9" ht="22.5" hidden="1" x14ac:dyDescent="0.2">
      <c r="A339" s="10" t="s">
        <v>6</v>
      </c>
      <c r="B339" s="11" t="s">
        <v>67</v>
      </c>
      <c r="C339" s="21"/>
      <c r="D339" s="21"/>
      <c r="E339" s="21"/>
      <c r="F339" s="21"/>
      <c r="G339" s="22"/>
      <c r="H339" s="22"/>
      <c r="I339" s="22"/>
    </row>
    <row r="340" spans="1:9" hidden="1" x14ac:dyDescent="0.2">
      <c r="A340" s="10" t="s">
        <v>4</v>
      </c>
      <c r="B340" s="11" t="s">
        <v>67</v>
      </c>
      <c r="C340" s="21"/>
      <c r="D340" s="21"/>
      <c r="E340" s="21"/>
      <c r="F340" s="21"/>
      <c r="G340" s="22"/>
      <c r="H340" s="22"/>
      <c r="I340" s="22"/>
    </row>
    <row r="341" spans="1:9" hidden="1" x14ac:dyDescent="0.2">
      <c r="A341" s="10" t="s">
        <v>3</v>
      </c>
      <c r="B341" s="11" t="s">
        <v>67</v>
      </c>
      <c r="C341" s="21"/>
      <c r="D341" s="21"/>
      <c r="E341" s="21"/>
      <c r="F341" s="21"/>
      <c r="G341" s="22"/>
      <c r="H341" s="22"/>
      <c r="I341" s="22"/>
    </row>
    <row r="342" spans="1:9" ht="56.25" hidden="1" x14ac:dyDescent="0.2">
      <c r="A342" s="10" t="s">
        <v>66</v>
      </c>
      <c r="B342" s="11" t="s">
        <v>65</v>
      </c>
      <c r="C342" s="21"/>
      <c r="D342" s="21"/>
      <c r="E342" s="21"/>
      <c r="F342" s="21"/>
      <c r="G342" s="22"/>
      <c r="H342" s="22"/>
      <c r="I342" s="22"/>
    </row>
    <row r="343" spans="1:9" hidden="1" x14ac:dyDescent="0.2">
      <c r="A343" s="10" t="s">
        <v>2</v>
      </c>
      <c r="B343" s="11" t="s">
        <v>65</v>
      </c>
      <c r="C343" s="21"/>
      <c r="D343" s="21"/>
      <c r="E343" s="21"/>
      <c r="F343" s="21"/>
      <c r="G343" s="22"/>
      <c r="H343" s="22"/>
      <c r="I343" s="22"/>
    </row>
    <row r="344" spans="1:9" hidden="1" x14ac:dyDescent="0.2">
      <c r="A344" s="10" t="s">
        <v>27</v>
      </c>
      <c r="B344" s="11" t="s">
        <v>65</v>
      </c>
      <c r="C344" s="21"/>
      <c r="D344" s="21"/>
      <c r="E344" s="21"/>
      <c r="F344" s="21"/>
      <c r="G344" s="22"/>
      <c r="H344" s="22"/>
      <c r="I344" s="22"/>
    </row>
    <row r="345" spans="1:9" ht="22.5" hidden="1" x14ac:dyDescent="0.2">
      <c r="A345" s="10" t="s">
        <v>7</v>
      </c>
      <c r="B345" s="11" t="s">
        <v>65</v>
      </c>
      <c r="C345" s="21"/>
      <c r="D345" s="21"/>
      <c r="E345" s="21"/>
      <c r="F345" s="21"/>
      <c r="G345" s="22"/>
      <c r="H345" s="22"/>
      <c r="I345" s="22"/>
    </row>
    <row r="346" spans="1:9" ht="56.25" hidden="1" x14ac:dyDescent="0.2">
      <c r="A346" s="10" t="s">
        <v>64</v>
      </c>
      <c r="B346" s="11" t="s">
        <v>63</v>
      </c>
      <c r="C346" s="21"/>
      <c r="D346" s="21"/>
      <c r="E346" s="21"/>
      <c r="F346" s="21"/>
      <c r="G346" s="22"/>
      <c r="H346" s="22"/>
      <c r="I346" s="22"/>
    </row>
    <row r="347" spans="1:9" hidden="1" x14ac:dyDescent="0.2">
      <c r="A347" s="10" t="s">
        <v>12</v>
      </c>
      <c r="B347" s="11" t="s">
        <v>63</v>
      </c>
      <c r="C347" s="21"/>
      <c r="D347" s="21"/>
      <c r="E347" s="21"/>
      <c r="F347" s="21"/>
      <c r="G347" s="22"/>
      <c r="H347" s="22"/>
      <c r="I347" s="22"/>
    </row>
    <row r="348" spans="1:9" hidden="1" x14ac:dyDescent="0.2">
      <c r="A348" s="10" t="s">
        <v>11</v>
      </c>
      <c r="B348" s="11" t="s">
        <v>63</v>
      </c>
      <c r="C348" s="21"/>
      <c r="D348" s="21"/>
      <c r="E348" s="21"/>
      <c r="F348" s="21"/>
      <c r="G348" s="22"/>
      <c r="H348" s="22"/>
      <c r="I348" s="22"/>
    </row>
    <row r="349" spans="1:9" ht="22.5" hidden="1" x14ac:dyDescent="0.2">
      <c r="A349" s="10" t="s">
        <v>14</v>
      </c>
      <c r="B349" s="11" t="s">
        <v>63</v>
      </c>
      <c r="C349" s="21"/>
      <c r="D349" s="21"/>
      <c r="E349" s="21"/>
      <c r="F349" s="21"/>
      <c r="G349" s="22"/>
      <c r="H349" s="22"/>
      <c r="I349" s="22"/>
    </row>
    <row r="350" spans="1:9" ht="22.5" hidden="1" x14ac:dyDescent="0.2">
      <c r="A350" s="10" t="s">
        <v>6</v>
      </c>
      <c r="B350" s="11" t="s">
        <v>63</v>
      </c>
      <c r="C350" s="21"/>
      <c r="D350" s="21"/>
      <c r="E350" s="21"/>
      <c r="F350" s="21"/>
      <c r="G350" s="22"/>
      <c r="H350" s="22"/>
      <c r="I350" s="22"/>
    </row>
    <row r="351" spans="1:9" ht="22.5" x14ac:dyDescent="0.2">
      <c r="A351" s="10" t="s">
        <v>62</v>
      </c>
      <c r="B351" s="11" t="s">
        <v>61</v>
      </c>
      <c r="C351" s="21">
        <v>31.7</v>
      </c>
      <c r="D351" s="21"/>
      <c r="E351" s="21"/>
      <c r="F351" s="21"/>
      <c r="G351" s="22"/>
      <c r="H351" s="22"/>
      <c r="I351" s="22"/>
    </row>
    <row r="352" spans="1:9" ht="33.75" hidden="1" x14ac:dyDescent="0.2">
      <c r="A352" s="10" t="s">
        <v>60</v>
      </c>
      <c r="B352" s="11" t="s">
        <v>59</v>
      </c>
      <c r="C352" s="21"/>
      <c r="D352" s="21"/>
      <c r="E352" s="21"/>
      <c r="F352" s="21"/>
      <c r="G352" s="22"/>
      <c r="H352" s="22"/>
      <c r="I352" s="22"/>
    </row>
    <row r="353" spans="1:9" hidden="1" x14ac:dyDescent="0.2">
      <c r="A353" s="10" t="s">
        <v>12</v>
      </c>
      <c r="B353" s="11" t="s">
        <v>59</v>
      </c>
      <c r="C353" s="21"/>
      <c r="D353" s="21"/>
      <c r="E353" s="21"/>
      <c r="F353" s="21"/>
      <c r="G353" s="22"/>
      <c r="H353" s="22"/>
      <c r="I353" s="22"/>
    </row>
    <row r="354" spans="1:9" hidden="1" x14ac:dyDescent="0.2">
      <c r="A354" s="10" t="s">
        <v>11</v>
      </c>
      <c r="B354" s="11" t="s">
        <v>59</v>
      </c>
      <c r="C354" s="21"/>
      <c r="D354" s="21"/>
      <c r="E354" s="21"/>
      <c r="F354" s="21"/>
      <c r="G354" s="22"/>
      <c r="H354" s="22"/>
      <c r="I354" s="22"/>
    </row>
    <row r="355" spans="1:9" ht="22.5" hidden="1" x14ac:dyDescent="0.2">
      <c r="A355" s="10" t="s">
        <v>6</v>
      </c>
      <c r="B355" s="11" t="s">
        <v>59</v>
      </c>
      <c r="C355" s="21"/>
      <c r="D355" s="21"/>
      <c r="E355" s="21"/>
      <c r="F355" s="21"/>
      <c r="G355" s="22"/>
      <c r="H355" s="22"/>
      <c r="I355" s="22"/>
    </row>
    <row r="356" spans="1:9" ht="45" x14ac:dyDescent="0.2">
      <c r="A356" s="10" t="s">
        <v>58</v>
      </c>
      <c r="B356" s="11" t="s">
        <v>57</v>
      </c>
      <c r="C356" s="21">
        <v>21382.891</v>
      </c>
      <c r="D356" s="21"/>
      <c r="E356" s="21"/>
      <c r="F356" s="21"/>
      <c r="G356" s="22"/>
      <c r="H356" s="22"/>
      <c r="I356" s="22"/>
    </row>
    <row r="357" spans="1:9" ht="90" hidden="1" x14ac:dyDescent="0.2">
      <c r="A357" s="10" t="s">
        <v>56</v>
      </c>
      <c r="B357" s="11" t="s">
        <v>55</v>
      </c>
      <c r="C357" s="15"/>
      <c r="D357" s="21"/>
      <c r="E357" s="21"/>
      <c r="F357" s="21"/>
      <c r="G357" s="22"/>
      <c r="H357" s="22"/>
      <c r="I357" s="20" t="e">
        <f>C357/#REF!*100</f>
        <v>#REF!</v>
      </c>
    </row>
    <row r="358" spans="1:9" hidden="1" x14ac:dyDescent="0.2">
      <c r="A358" s="10" t="s">
        <v>2</v>
      </c>
      <c r="B358" s="11" t="s">
        <v>55</v>
      </c>
      <c r="C358" s="15"/>
      <c r="D358" s="21"/>
      <c r="E358" s="21"/>
      <c r="F358" s="21"/>
      <c r="G358" s="22"/>
      <c r="H358" s="22"/>
      <c r="I358" s="20" t="e">
        <f>C358/#REF!*100</f>
        <v>#REF!</v>
      </c>
    </row>
    <row r="359" spans="1:9" hidden="1" x14ac:dyDescent="0.2">
      <c r="A359" s="10" t="s">
        <v>1</v>
      </c>
      <c r="B359" s="11" t="s">
        <v>55</v>
      </c>
      <c r="C359" s="15"/>
      <c r="D359" s="21"/>
      <c r="E359" s="21"/>
      <c r="F359" s="21"/>
      <c r="G359" s="22"/>
      <c r="H359" s="22"/>
      <c r="I359" s="20" t="e">
        <f>C359/#REF!*100</f>
        <v>#REF!</v>
      </c>
    </row>
    <row r="360" spans="1:9" ht="33.75" hidden="1" x14ac:dyDescent="0.2">
      <c r="A360" s="10" t="s">
        <v>0</v>
      </c>
      <c r="B360" s="11" t="s">
        <v>55</v>
      </c>
      <c r="C360" s="15"/>
      <c r="D360" s="21"/>
      <c r="E360" s="21"/>
      <c r="F360" s="21"/>
      <c r="G360" s="22"/>
      <c r="H360" s="22"/>
      <c r="I360" s="20" t="e">
        <f>C360/#REF!*100</f>
        <v>#REF!</v>
      </c>
    </row>
    <row r="361" spans="1:9" ht="112.5" hidden="1" x14ac:dyDescent="0.2">
      <c r="A361" s="10" t="s">
        <v>54</v>
      </c>
      <c r="B361" s="11" t="s">
        <v>53</v>
      </c>
      <c r="C361" s="15"/>
      <c r="D361" s="21"/>
      <c r="E361" s="21"/>
      <c r="F361" s="21"/>
      <c r="G361" s="22"/>
      <c r="H361" s="22"/>
      <c r="I361" s="20" t="e">
        <f>C361/#REF!*100</f>
        <v>#REF!</v>
      </c>
    </row>
    <row r="362" spans="1:9" hidden="1" x14ac:dyDescent="0.2">
      <c r="A362" s="10" t="s">
        <v>2</v>
      </c>
      <c r="B362" s="11" t="s">
        <v>53</v>
      </c>
      <c r="C362" s="15"/>
      <c r="D362" s="21"/>
      <c r="E362" s="21"/>
      <c r="F362" s="21"/>
      <c r="G362" s="22"/>
      <c r="H362" s="22"/>
      <c r="I362" s="20" t="e">
        <f>C362/#REF!*100</f>
        <v>#REF!</v>
      </c>
    </row>
    <row r="363" spans="1:9" hidden="1" x14ac:dyDescent="0.2">
      <c r="A363" s="10" t="s">
        <v>1</v>
      </c>
      <c r="B363" s="11" t="s">
        <v>53</v>
      </c>
      <c r="C363" s="15"/>
      <c r="D363" s="21"/>
      <c r="E363" s="21"/>
      <c r="F363" s="21"/>
      <c r="G363" s="22"/>
      <c r="H363" s="22"/>
      <c r="I363" s="20" t="e">
        <f>C363/#REF!*100</f>
        <v>#REF!</v>
      </c>
    </row>
    <row r="364" spans="1:9" ht="33.75" hidden="1" x14ac:dyDescent="0.2">
      <c r="A364" s="10" t="s">
        <v>0</v>
      </c>
      <c r="B364" s="11" t="s">
        <v>53</v>
      </c>
      <c r="C364" s="15"/>
      <c r="D364" s="21"/>
      <c r="E364" s="21"/>
      <c r="F364" s="21"/>
      <c r="G364" s="22"/>
      <c r="H364" s="22"/>
      <c r="I364" s="20" t="e">
        <f>C364/#REF!*100</f>
        <v>#REF!</v>
      </c>
    </row>
    <row r="365" spans="1:9" ht="112.5" hidden="1" x14ac:dyDescent="0.2">
      <c r="A365" s="10" t="s">
        <v>52</v>
      </c>
      <c r="B365" s="11" t="s">
        <v>51</v>
      </c>
      <c r="C365" s="15"/>
      <c r="D365" s="21"/>
      <c r="E365" s="21"/>
      <c r="F365" s="21"/>
      <c r="G365" s="22"/>
      <c r="H365" s="22"/>
      <c r="I365" s="20" t="e">
        <f>C365/#REF!*100</f>
        <v>#REF!</v>
      </c>
    </row>
    <row r="366" spans="1:9" hidden="1" x14ac:dyDescent="0.2">
      <c r="A366" s="10" t="s">
        <v>2</v>
      </c>
      <c r="B366" s="11" t="s">
        <v>51</v>
      </c>
      <c r="C366" s="15"/>
      <c r="D366" s="21"/>
      <c r="E366" s="21"/>
      <c r="F366" s="21"/>
      <c r="G366" s="22"/>
      <c r="H366" s="22"/>
      <c r="I366" s="20" t="e">
        <f>C366/#REF!*100</f>
        <v>#REF!</v>
      </c>
    </row>
    <row r="367" spans="1:9" hidden="1" x14ac:dyDescent="0.2">
      <c r="A367" s="10" t="s">
        <v>1</v>
      </c>
      <c r="B367" s="11" t="s">
        <v>51</v>
      </c>
      <c r="C367" s="15"/>
      <c r="D367" s="21"/>
      <c r="E367" s="21"/>
      <c r="F367" s="21"/>
      <c r="G367" s="22"/>
      <c r="H367" s="22"/>
      <c r="I367" s="20" t="e">
        <f>C367/#REF!*100</f>
        <v>#REF!</v>
      </c>
    </row>
    <row r="368" spans="1:9" ht="33.75" hidden="1" x14ac:dyDescent="0.2">
      <c r="A368" s="10" t="s">
        <v>0</v>
      </c>
      <c r="B368" s="11" t="s">
        <v>51</v>
      </c>
      <c r="C368" s="15"/>
      <c r="D368" s="21"/>
      <c r="E368" s="21"/>
      <c r="F368" s="21"/>
      <c r="G368" s="22"/>
      <c r="H368" s="22"/>
      <c r="I368" s="20" t="e">
        <f>C368/#REF!*100</f>
        <v>#REF!</v>
      </c>
    </row>
    <row r="369" spans="1:9" ht="38.25" x14ac:dyDescent="0.2">
      <c r="A369" s="8" t="s">
        <v>295</v>
      </c>
      <c r="B369" s="9" t="s">
        <v>50</v>
      </c>
      <c r="C369" s="16">
        <f>C370+C375</f>
        <v>431343.80599999998</v>
      </c>
      <c r="D369" s="19">
        <f t="shared" ref="D369:F369" si="36">D370+D375</f>
        <v>596141.06999999995</v>
      </c>
      <c r="E369" s="19">
        <f t="shared" si="36"/>
        <v>1181762.253</v>
      </c>
      <c r="F369" s="19">
        <f t="shared" si="36"/>
        <v>386257.06900000002</v>
      </c>
      <c r="G369" s="20">
        <f>F369/D369*100</f>
        <v>64.792896922870966</v>
      </c>
      <c r="H369" s="20">
        <f>F369/E369*100</f>
        <v>32.684837243654961</v>
      </c>
      <c r="I369" s="20">
        <f>F369/C369*100</f>
        <v>89.547378130196222</v>
      </c>
    </row>
    <row r="370" spans="1:9" ht="33.75" x14ac:dyDescent="0.2">
      <c r="A370" s="10" t="s">
        <v>271</v>
      </c>
      <c r="B370" s="11" t="s">
        <v>49</v>
      </c>
      <c r="C370" s="21">
        <v>431343.80599999998</v>
      </c>
      <c r="D370" s="21">
        <v>586139.06999999995</v>
      </c>
      <c r="E370" s="38">
        <v>1090842.4739999999</v>
      </c>
      <c r="F370" s="38">
        <v>386257.06900000002</v>
      </c>
      <c r="G370" s="22">
        <f t="shared" ref="G370:G390" si="37">F370/D370*100</f>
        <v>65.898536502608508</v>
      </c>
      <c r="H370" s="22">
        <f t="shared" ref="H370:H390" si="38">F370/E370*100</f>
        <v>35.409060263636199</v>
      </c>
      <c r="I370" s="22">
        <f t="shared" ref="I370:I379" si="39">F370/C370*100</f>
        <v>89.547378130196222</v>
      </c>
    </row>
    <row r="371" spans="1:9" ht="90" hidden="1" x14ac:dyDescent="0.2">
      <c r="A371" s="10" t="s">
        <v>45</v>
      </c>
      <c r="B371" s="11" t="s">
        <v>42</v>
      </c>
      <c r="C371" s="21"/>
      <c r="D371" s="21"/>
      <c r="E371" s="21"/>
      <c r="F371" s="21"/>
      <c r="G371" s="22" t="e">
        <f t="shared" si="37"/>
        <v>#DIV/0!</v>
      </c>
      <c r="H371" s="22" t="e">
        <f t="shared" si="38"/>
        <v>#DIV/0!</v>
      </c>
      <c r="I371" s="22" t="e">
        <f t="shared" si="39"/>
        <v>#DIV/0!</v>
      </c>
    </row>
    <row r="372" spans="1:9" ht="22.5" hidden="1" x14ac:dyDescent="0.2">
      <c r="A372" s="10" t="s">
        <v>44</v>
      </c>
      <c r="B372" s="11" t="s">
        <v>42</v>
      </c>
      <c r="C372" s="21"/>
      <c r="D372" s="21"/>
      <c r="E372" s="21"/>
      <c r="F372" s="21"/>
      <c r="G372" s="22" t="e">
        <f t="shared" si="37"/>
        <v>#DIV/0!</v>
      </c>
      <c r="H372" s="22" t="e">
        <f t="shared" si="38"/>
        <v>#DIV/0!</v>
      </c>
      <c r="I372" s="22" t="e">
        <f t="shared" si="39"/>
        <v>#DIV/0!</v>
      </c>
    </row>
    <row r="373" spans="1:9" hidden="1" x14ac:dyDescent="0.2">
      <c r="A373" s="10" t="s">
        <v>43</v>
      </c>
      <c r="B373" s="11" t="s">
        <v>42</v>
      </c>
      <c r="C373" s="21"/>
      <c r="D373" s="21"/>
      <c r="E373" s="21"/>
      <c r="F373" s="21"/>
      <c r="G373" s="22" t="e">
        <f t="shared" si="37"/>
        <v>#DIV/0!</v>
      </c>
      <c r="H373" s="22" t="e">
        <f t="shared" si="38"/>
        <v>#DIV/0!</v>
      </c>
      <c r="I373" s="22" t="e">
        <f t="shared" si="39"/>
        <v>#DIV/0!</v>
      </c>
    </row>
    <row r="374" spans="1:9" hidden="1" x14ac:dyDescent="0.2">
      <c r="A374" s="10" t="s">
        <v>43</v>
      </c>
      <c r="B374" s="11" t="s">
        <v>42</v>
      </c>
      <c r="C374" s="21"/>
      <c r="D374" s="21"/>
      <c r="E374" s="21"/>
      <c r="F374" s="21"/>
      <c r="G374" s="22" t="e">
        <f t="shared" si="37"/>
        <v>#DIV/0!</v>
      </c>
      <c r="H374" s="22" t="e">
        <f t="shared" si="38"/>
        <v>#DIV/0!</v>
      </c>
      <c r="I374" s="22" t="e">
        <f t="shared" si="39"/>
        <v>#DIV/0!</v>
      </c>
    </row>
    <row r="375" spans="1:9" ht="22.5" x14ac:dyDescent="0.2">
      <c r="A375" s="10" t="s">
        <v>41</v>
      </c>
      <c r="B375" s="11" t="s">
        <v>40</v>
      </c>
      <c r="C375" s="21"/>
      <c r="D375" s="21">
        <v>10002</v>
      </c>
      <c r="E375" s="38">
        <v>90919.778999999995</v>
      </c>
      <c r="F375" s="38">
        <v>0</v>
      </c>
      <c r="G375" s="22">
        <f t="shared" si="37"/>
        <v>0</v>
      </c>
      <c r="H375" s="22">
        <f t="shared" si="38"/>
        <v>0</v>
      </c>
      <c r="I375" s="22"/>
    </row>
    <row r="376" spans="1:9" ht="56.25" hidden="1" x14ac:dyDescent="0.2">
      <c r="A376" s="10" t="s">
        <v>34</v>
      </c>
      <c r="B376" s="11" t="s">
        <v>30</v>
      </c>
      <c r="C376" s="15"/>
      <c r="D376" s="21"/>
      <c r="E376" s="21"/>
      <c r="F376" s="21"/>
      <c r="G376" s="22" t="e">
        <f t="shared" si="37"/>
        <v>#DIV/0!</v>
      </c>
      <c r="H376" s="22" t="e">
        <f t="shared" si="38"/>
        <v>#DIV/0!</v>
      </c>
      <c r="I376" s="22" t="e">
        <f t="shared" si="39"/>
        <v>#DIV/0!</v>
      </c>
    </row>
    <row r="377" spans="1:9" ht="22.5" hidden="1" x14ac:dyDescent="0.2">
      <c r="A377" s="10" t="s">
        <v>33</v>
      </c>
      <c r="B377" s="11" t="s">
        <v>30</v>
      </c>
      <c r="C377" s="15"/>
      <c r="D377" s="21"/>
      <c r="E377" s="21"/>
      <c r="F377" s="21"/>
      <c r="G377" s="22" t="e">
        <f t="shared" si="37"/>
        <v>#DIV/0!</v>
      </c>
      <c r="H377" s="22" t="e">
        <f t="shared" si="38"/>
        <v>#DIV/0!</v>
      </c>
      <c r="I377" s="22" t="e">
        <f t="shared" si="39"/>
        <v>#DIV/0!</v>
      </c>
    </row>
    <row r="378" spans="1:9" ht="22.5" hidden="1" x14ac:dyDescent="0.2">
      <c r="A378" s="10" t="s">
        <v>32</v>
      </c>
      <c r="B378" s="11" t="s">
        <v>30</v>
      </c>
      <c r="C378" s="15"/>
      <c r="D378" s="21"/>
      <c r="E378" s="21"/>
      <c r="F378" s="21"/>
      <c r="G378" s="22" t="e">
        <f t="shared" si="37"/>
        <v>#DIV/0!</v>
      </c>
      <c r="H378" s="22" t="e">
        <f t="shared" si="38"/>
        <v>#DIV/0!</v>
      </c>
      <c r="I378" s="22" t="e">
        <f t="shared" si="39"/>
        <v>#DIV/0!</v>
      </c>
    </row>
    <row r="379" spans="1:9" hidden="1" x14ac:dyDescent="0.2">
      <c r="A379" s="10" t="s">
        <v>31</v>
      </c>
      <c r="B379" s="11" t="s">
        <v>30</v>
      </c>
      <c r="C379" s="15"/>
      <c r="D379" s="21"/>
      <c r="E379" s="21"/>
      <c r="F379" s="21"/>
      <c r="G379" s="22" t="e">
        <f t="shared" si="37"/>
        <v>#DIV/0!</v>
      </c>
      <c r="H379" s="22" t="e">
        <f t="shared" si="38"/>
        <v>#DIV/0!</v>
      </c>
      <c r="I379" s="22" t="e">
        <f t="shared" si="39"/>
        <v>#DIV/0!</v>
      </c>
    </row>
    <row r="380" spans="1:9" ht="38.25" x14ac:dyDescent="0.2">
      <c r="A380" s="8" t="s">
        <v>310</v>
      </c>
      <c r="B380" s="9" t="s">
        <v>311</v>
      </c>
      <c r="C380" s="16">
        <f>SUM(C381:C386)</f>
        <v>0</v>
      </c>
      <c r="D380" s="16">
        <f t="shared" ref="D380:F380" si="40">SUM(D381:D386)</f>
        <v>48806.400000000001</v>
      </c>
      <c r="E380" s="16">
        <f t="shared" si="40"/>
        <v>498767.05300000001</v>
      </c>
      <c r="F380" s="16">
        <f t="shared" si="40"/>
        <v>30182.023999999998</v>
      </c>
      <c r="G380" s="20">
        <f t="shared" si="37"/>
        <v>61.840299632835027</v>
      </c>
      <c r="H380" s="20">
        <f t="shared" si="38"/>
        <v>6.0513267302762266</v>
      </c>
      <c r="I380" s="20"/>
    </row>
    <row r="381" spans="1:9" ht="22.5" x14ac:dyDescent="0.2">
      <c r="A381" s="10" t="s">
        <v>318</v>
      </c>
      <c r="B381" s="11" t="s">
        <v>312</v>
      </c>
      <c r="C381" s="15"/>
      <c r="D381" s="21"/>
      <c r="E381" s="38">
        <v>111061.89</v>
      </c>
      <c r="F381" s="38">
        <v>420</v>
      </c>
      <c r="G381" s="22"/>
      <c r="H381" s="22">
        <f t="shared" si="38"/>
        <v>0.37816752443164797</v>
      </c>
      <c r="I381" s="22"/>
    </row>
    <row r="382" spans="1:9" ht="22.5" x14ac:dyDescent="0.2">
      <c r="A382" s="10" t="s">
        <v>319</v>
      </c>
      <c r="B382" s="11" t="s">
        <v>313</v>
      </c>
      <c r="C382" s="15"/>
      <c r="D382" s="21"/>
      <c r="E382" s="38">
        <v>233004.878</v>
      </c>
      <c r="F382" s="38">
        <v>1591.0329999999999</v>
      </c>
      <c r="G382" s="22"/>
      <c r="H382" s="22">
        <f t="shared" si="38"/>
        <v>0.68283248559285525</v>
      </c>
      <c r="I382" s="22"/>
    </row>
    <row r="383" spans="1:9" ht="22.5" x14ac:dyDescent="0.2">
      <c r="A383" s="10" t="s">
        <v>320</v>
      </c>
      <c r="B383" s="11" t="s">
        <v>314</v>
      </c>
      <c r="C383" s="15"/>
      <c r="D383" s="21"/>
      <c r="E383" s="38">
        <v>18138.118999999999</v>
      </c>
      <c r="F383" s="38">
        <v>2918.607</v>
      </c>
      <c r="G383" s="22"/>
      <c r="H383" s="22">
        <f t="shared" si="38"/>
        <v>16.091012524507089</v>
      </c>
      <c r="I383" s="22"/>
    </row>
    <row r="384" spans="1:9" ht="22.5" x14ac:dyDescent="0.2">
      <c r="A384" s="10" t="s">
        <v>321</v>
      </c>
      <c r="B384" s="11" t="s">
        <v>315</v>
      </c>
      <c r="C384" s="15"/>
      <c r="D384" s="21"/>
      <c r="E384" s="38">
        <v>51758.105000000003</v>
      </c>
      <c r="F384" s="38">
        <v>224.8</v>
      </c>
      <c r="G384" s="22"/>
      <c r="H384" s="22">
        <f t="shared" si="38"/>
        <v>0.4343281115102649</v>
      </c>
      <c r="I384" s="22"/>
    </row>
    <row r="385" spans="1:9" ht="22.5" x14ac:dyDescent="0.2">
      <c r="A385" s="10" t="s">
        <v>322</v>
      </c>
      <c r="B385" s="11" t="s">
        <v>316</v>
      </c>
      <c r="C385" s="15"/>
      <c r="D385" s="21"/>
      <c r="E385" s="38">
        <v>35997.661</v>
      </c>
      <c r="F385" s="38">
        <v>4802.8190000000004</v>
      </c>
      <c r="G385" s="22"/>
      <c r="H385" s="22">
        <f t="shared" si="38"/>
        <v>13.342030750275693</v>
      </c>
      <c r="I385" s="22"/>
    </row>
    <row r="386" spans="1:9" ht="45" x14ac:dyDescent="0.2">
      <c r="A386" s="10" t="s">
        <v>323</v>
      </c>
      <c r="B386" s="11" t="s">
        <v>317</v>
      </c>
      <c r="C386" s="15"/>
      <c r="D386" s="21">
        <v>48806.400000000001</v>
      </c>
      <c r="E386" s="21">
        <v>48806.400000000001</v>
      </c>
      <c r="F386" s="38">
        <v>20224.764999999999</v>
      </c>
      <c r="G386" s="22">
        <f t="shared" si="37"/>
        <v>41.438755982821924</v>
      </c>
      <c r="H386" s="22">
        <f t="shared" si="38"/>
        <v>41.438755982821924</v>
      </c>
      <c r="I386" s="22"/>
    </row>
    <row r="387" spans="1:9" ht="38.25" x14ac:dyDescent="0.2">
      <c r="A387" s="8" t="s">
        <v>324</v>
      </c>
      <c r="B387" s="9" t="s">
        <v>325</v>
      </c>
      <c r="C387" s="16">
        <f>SUM(C388:C390)</f>
        <v>0</v>
      </c>
      <c r="D387" s="16">
        <f t="shared" ref="D387:F387" si="41">SUM(D388:D390)</f>
        <v>719024.6</v>
      </c>
      <c r="E387" s="16">
        <f t="shared" si="41"/>
        <v>731958.70500000007</v>
      </c>
      <c r="F387" s="16">
        <f t="shared" si="41"/>
        <v>376565.13099999999</v>
      </c>
      <c r="G387" s="20">
        <f t="shared" si="37"/>
        <v>52.371661692798831</v>
      </c>
      <c r="H387" s="20">
        <f t="shared" si="38"/>
        <v>51.446226191134649</v>
      </c>
      <c r="I387" s="20"/>
    </row>
    <row r="388" spans="1:9" ht="22.5" x14ac:dyDescent="0.2">
      <c r="A388" s="10" t="s">
        <v>329</v>
      </c>
      <c r="B388" s="11" t="s">
        <v>326</v>
      </c>
      <c r="C388" s="15"/>
      <c r="D388" s="21">
        <v>547461.4</v>
      </c>
      <c r="E388" s="35">
        <v>543259.34100000001</v>
      </c>
      <c r="F388" s="35">
        <v>296691.55499999999</v>
      </c>
      <c r="G388" s="22">
        <f t="shared" si="37"/>
        <v>54.194059161065965</v>
      </c>
      <c r="H388" s="22">
        <f t="shared" si="38"/>
        <v>54.613245021036825</v>
      </c>
      <c r="I388" s="22"/>
    </row>
    <row r="389" spans="1:9" ht="22.5" x14ac:dyDescent="0.2">
      <c r="A389" s="10" t="s">
        <v>103</v>
      </c>
      <c r="B389" s="11" t="s">
        <v>327</v>
      </c>
      <c r="C389" s="15"/>
      <c r="D389" s="21">
        <v>118948.1</v>
      </c>
      <c r="E389" s="35">
        <v>122272.959</v>
      </c>
      <c r="F389" s="35">
        <v>52734.665999999997</v>
      </c>
      <c r="G389" s="22">
        <f t="shared" si="37"/>
        <v>44.334181041983847</v>
      </c>
      <c r="H389" s="22">
        <f t="shared" si="38"/>
        <v>43.128641386686326</v>
      </c>
      <c r="I389" s="22"/>
    </row>
    <row r="390" spans="1:9" x14ac:dyDescent="0.2">
      <c r="A390" s="10" t="s">
        <v>330</v>
      </c>
      <c r="B390" s="11" t="s">
        <v>328</v>
      </c>
      <c r="C390" s="15"/>
      <c r="D390" s="21">
        <v>52615.1</v>
      </c>
      <c r="E390" s="35">
        <v>66426.404999999999</v>
      </c>
      <c r="F390" s="35">
        <v>27138.91</v>
      </c>
      <c r="G390" s="22">
        <f t="shared" si="37"/>
        <v>51.580078722648061</v>
      </c>
      <c r="H390" s="22">
        <f t="shared" si="38"/>
        <v>40.855605538189224</v>
      </c>
      <c r="I390" s="22"/>
    </row>
    <row r="391" spans="1:9" x14ac:dyDescent="0.2">
      <c r="A391" s="12" t="s">
        <v>272</v>
      </c>
      <c r="B391" s="13"/>
      <c r="C391" s="23">
        <f>C7+C12+C15+C18+C19+C43+C48+C108+C159+C172+C217+C222+C227+C267+C288+C301+C319+C369+C380+C387</f>
        <v>2409958.8660000004</v>
      </c>
      <c r="D391" s="23">
        <f>D7+D12+D15+D18+D19+D43+D48+D108+D159+D172+D217+D222+D227+D267+D288+D301+D319+D369+D380+D387</f>
        <v>4303879.3999999985</v>
      </c>
      <c r="E391" s="23">
        <f>E7+E12+E15+E18+E19+E43+E48+E108+E159+E172+E217+E222+E227+E267+E288+E301+E319+E369+E380+E387</f>
        <v>5889540.4780000001</v>
      </c>
      <c r="F391" s="23">
        <f>F7+F12+F15+F18+F19+F43+F48+F108+F159+F172+F217+F222+F227+F267+F288+F301+F319+F369+F380+F387</f>
        <v>2349662.1089999997</v>
      </c>
      <c r="G391" s="20">
        <f>F391/D391*100</f>
        <v>54.59405086954807</v>
      </c>
      <c r="H391" s="20">
        <f>F391/E391*100</f>
        <v>39.895508279075614</v>
      </c>
      <c r="I391" s="20">
        <f>F391/C391*100</f>
        <v>97.49801717155114</v>
      </c>
    </row>
    <row r="392" spans="1:9" x14ac:dyDescent="0.2">
      <c r="A392" s="17"/>
      <c r="F392" s="26"/>
    </row>
  </sheetData>
  <mergeCells count="8">
    <mergeCell ref="A2:I2"/>
    <mergeCell ref="A4:A5"/>
    <mergeCell ref="B4:B5"/>
    <mergeCell ref="C4:C5"/>
    <mergeCell ref="D4:F4"/>
    <mergeCell ref="H4:H5"/>
    <mergeCell ref="I4:I5"/>
    <mergeCell ref="G4:G5"/>
  </mergeCells>
  <printOptions horizontalCentered="1"/>
  <pageMargins left="0.39370078740157483" right="0.39370078740157483" top="0.78740157480314965" bottom="0.19685039370078741" header="0.51181102362204722" footer="0.51181102362204722"/>
  <pageSetup paperSize="9" scale="80" fitToHeight="0" orientation="landscape"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Вандрей Сергей Александрович</dc:creator>
  <cp:lastModifiedBy>BaevaVM</cp:lastModifiedBy>
  <cp:lastPrinted>2019-05-06T06:24:56Z</cp:lastPrinted>
  <dcterms:created xsi:type="dcterms:W3CDTF">2018-03-05T07:29:05Z</dcterms:created>
  <dcterms:modified xsi:type="dcterms:W3CDTF">2021-08-19T06:51:45Z</dcterms:modified>
</cp:coreProperties>
</file>